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25"/>
  <workbookPr filterPrivacy="1"/>
  <xr:revisionPtr revIDLastSave="0" documentId="8_{4C43E76F-B9DC-413E-9F24-988DAF03A60A}" xr6:coauthVersionLast="47" xr6:coauthVersionMax="47" xr10:uidLastSave="{00000000-0000-0000-0000-000000000000}"/>
  <bookViews>
    <workbookView xWindow="28680" yWindow="-120" windowWidth="29040" windowHeight="15720" firstSheet="1" activeTab="1" xr2:uid="{00000000-000D-0000-FFFF-FFFF00000000}"/>
  </bookViews>
  <sheets>
    <sheet name="rounded" sheetId="2" state="hidden" r:id="rId1"/>
    <sheet name="Core components" sheetId="3" r:id="rId2"/>
    <sheet name="Relieving" sheetId="5" r:id="rId3"/>
    <sheet name="EQI" sheetId="4" r:id="rId4"/>
  </sheets>
  <definedNames>
    <definedName name="_xlnm._FilterDatabase" localSheetId="0" hidden="1">rounded!$C$9:$I$146</definedName>
    <definedName name="GST">'Core components'!#REF!</definedName>
    <definedName name="_xlnm.Print_Area" localSheetId="0">rounded!$A$1:$H$149</definedName>
    <definedName name="_xlnm.Print_Titles" localSheetId="0">rounded!$1:$9</definedName>
    <definedName name="rate_inc">'Core components'!#REF!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5" i="2" l="1"/>
  <c r="I15" i="2"/>
  <c r="F15" i="2" s="1"/>
  <c r="K15" i="2" s="1"/>
  <c r="I14" i="2"/>
  <c r="F14" i="2" s="1"/>
  <c r="K14" i="2" s="1"/>
  <c r="I22" i="2"/>
  <c r="F22" i="2" s="1"/>
  <c r="K22" i="2" s="1"/>
  <c r="J31" i="2"/>
  <c r="I31" i="2"/>
  <c r="F31" i="2" s="1"/>
  <c r="K31" i="2" s="1"/>
  <c r="I27" i="2"/>
  <c r="F27" i="2" s="1"/>
  <c r="K27" i="2" s="1"/>
  <c r="I12" i="2"/>
  <c r="F12" i="2" s="1"/>
  <c r="K12" i="2" s="1"/>
  <c r="I29" i="2"/>
  <c r="F29" i="2" s="1"/>
  <c r="I30" i="2"/>
  <c r="F30" i="2" s="1"/>
  <c r="I44" i="2"/>
  <c r="F44" i="2" s="1"/>
  <c r="K44" i="2" s="1"/>
  <c r="I50" i="2"/>
  <c r="F50" i="2" s="1"/>
  <c r="K50" i="2" s="1"/>
  <c r="I11" i="2"/>
  <c r="F11" i="2" s="1"/>
  <c r="K11" i="2" s="1"/>
  <c r="I145" i="2"/>
  <c r="F145" i="2" s="1"/>
  <c r="K145" i="2" s="1"/>
  <c r="I124" i="2"/>
  <c r="F124" i="2" s="1"/>
  <c r="K124" i="2" s="1"/>
  <c r="I146" i="2"/>
  <c r="F146" i="2" s="1"/>
  <c r="K146" i="2" s="1"/>
  <c r="I143" i="2"/>
  <c r="F143" i="2" s="1"/>
  <c r="K143" i="2" s="1"/>
  <c r="I140" i="2"/>
  <c r="F140" i="2" s="1"/>
  <c r="K140" i="2" s="1"/>
  <c r="I137" i="2"/>
  <c r="F137" i="2" s="1"/>
  <c r="K137" i="2" s="1"/>
  <c r="I133" i="2"/>
  <c r="F133" i="2" s="1"/>
  <c r="K133" i="2" s="1"/>
  <c r="I132" i="2"/>
  <c r="F132" i="2" s="1"/>
  <c r="K132" i="2" s="1"/>
  <c r="I131" i="2"/>
  <c r="F131" i="2" s="1"/>
  <c r="K131" i="2" s="1"/>
  <c r="I130" i="2"/>
  <c r="F130" i="2" s="1"/>
  <c r="K130" i="2" s="1"/>
  <c r="I129" i="2"/>
  <c r="F129" i="2" s="1"/>
  <c r="K129" i="2" s="1"/>
  <c r="I128" i="2"/>
  <c r="F128" i="2" s="1"/>
  <c r="K128" i="2" s="1"/>
  <c r="I127" i="2"/>
  <c r="F127" i="2" s="1"/>
  <c r="K127" i="2" s="1"/>
  <c r="I126" i="2"/>
  <c r="F126" i="2" s="1"/>
  <c r="K126" i="2" s="1"/>
  <c r="I125" i="2"/>
  <c r="F125" i="2" s="1"/>
  <c r="K125" i="2" s="1"/>
  <c r="I121" i="2"/>
  <c r="F121" i="2" s="1"/>
  <c r="K121" i="2" s="1"/>
  <c r="I117" i="2"/>
  <c r="F117" i="2" s="1"/>
  <c r="K117" i="2" s="1"/>
  <c r="I116" i="2"/>
  <c r="F116" i="2" s="1"/>
  <c r="K116" i="2" s="1"/>
  <c r="I115" i="2"/>
  <c r="F115" i="2" s="1"/>
  <c r="K115" i="2" s="1"/>
  <c r="I114" i="2"/>
  <c r="F114" i="2" s="1"/>
  <c r="K114" i="2" s="1"/>
  <c r="I113" i="2"/>
  <c r="F113" i="2" s="1"/>
  <c r="K113" i="2" s="1"/>
  <c r="I112" i="2"/>
  <c r="F112" i="2" s="1"/>
  <c r="K112" i="2" s="1"/>
  <c r="I111" i="2"/>
  <c r="F111" i="2" s="1"/>
  <c r="K111" i="2" s="1"/>
  <c r="I110" i="2"/>
  <c r="F110" i="2" s="1"/>
  <c r="K110" i="2" s="1"/>
  <c r="I109" i="2"/>
  <c r="F109" i="2" s="1"/>
  <c r="K109" i="2" s="1"/>
  <c r="I108" i="2"/>
  <c r="F108" i="2" s="1"/>
  <c r="K108" i="2" s="1"/>
  <c r="I105" i="2"/>
  <c r="F105" i="2" s="1"/>
  <c r="K105" i="2" s="1"/>
  <c r="I101" i="2"/>
  <c r="F101" i="2" s="1"/>
  <c r="K101" i="2" s="1"/>
  <c r="I100" i="2"/>
  <c r="F100" i="2" s="1"/>
  <c r="K100" i="2" s="1"/>
  <c r="I99" i="2"/>
  <c r="F99" i="2" s="1"/>
  <c r="K99" i="2" s="1"/>
  <c r="I98" i="2"/>
  <c r="F98" i="2" s="1"/>
  <c r="K98" i="2" s="1"/>
  <c r="I97" i="2"/>
  <c r="F97" i="2" s="1"/>
  <c r="K97" i="2" s="1"/>
  <c r="I96" i="2"/>
  <c r="F96" i="2" s="1"/>
  <c r="K96" i="2" s="1"/>
  <c r="I95" i="2"/>
  <c r="F95" i="2" s="1"/>
  <c r="K95" i="2" s="1"/>
  <c r="I94" i="2"/>
  <c r="F94" i="2" s="1"/>
  <c r="K94" i="2" s="1"/>
  <c r="I93" i="2"/>
  <c r="F93" i="2" s="1"/>
  <c r="K93" i="2" s="1"/>
  <c r="I92" i="2"/>
  <c r="F92" i="2" s="1"/>
  <c r="K92" i="2" s="1"/>
  <c r="I89" i="2"/>
  <c r="F89" i="2" s="1"/>
  <c r="K89" i="2" s="1"/>
  <c r="I85" i="2"/>
  <c r="F85" i="2" s="1"/>
  <c r="K85" i="2" s="1"/>
  <c r="I84" i="2"/>
  <c r="F84" i="2" s="1"/>
  <c r="K84" i="2" s="1"/>
  <c r="I83" i="2"/>
  <c r="F83" i="2" s="1"/>
  <c r="K83" i="2" s="1"/>
  <c r="I82" i="2"/>
  <c r="F82" i="2" s="1"/>
  <c r="K82" i="2" s="1"/>
  <c r="I79" i="2"/>
  <c r="F79" i="2" s="1"/>
  <c r="K79" i="2" s="1"/>
  <c r="I75" i="2"/>
  <c r="F75" i="2" s="1"/>
  <c r="K75" i="2" s="1"/>
  <c r="I74" i="2"/>
  <c r="F74" i="2" s="1"/>
  <c r="K74" i="2" s="1"/>
  <c r="I73" i="2"/>
  <c r="F73" i="2" s="1"/>
  <c r="K73" i="2" s="1"/>
  <c r="I72" i="2"/>
  <c r="F72" i="2" s="1"/>
  <c r="K72" i="2" s="1"/>
  <c r="I69" i="2"/>
  <c r="F69" i="2" s="1"/>
  <c r="K69" i="2" s="1"/>
  <c r="I68" i="2"/>
  <c r="F68" i="2" s="1"/>
  <c r="K68" i="2" s="1"/>
  <c r="I67" i="2"/>
  <c r="F67" i="2" s="1"/>
  <c r="K67" i="2" s="1"/>
  <c r="I66" i="2"/>
  <c r="F66" i="2" s="1"/>
  <c r="K66" i="2" s="1"/>
  <c r="I63" i="2"/>
  <c r="F63" i="2" s="1"/>
  <c r="K63" i="2" s="1"/>
  <c r="I60" i="2"/>
  <c r="F60" i="2" s="1"/>
  <c r="K60" i="2" s="1"/>
  <c r="I56" i="2"/>
  <c r="F56" i="2" s="1"/>
  <c r="K56" i="2" s="1"/>
  <c r="I55" i="2"/>
  <c r="F55" i="2" s="1"/>
  <c r="K55" i="2" s="1"/>
  <c r="I54" i="2"/>
  <c r="F54" i="2" s="1"/>
  <c r="K54" i="2" s="1"/>
  <c r="I53" i="2"/>
  <c r="F53" i="2" s="1"/>
  <c r="K53" i="2" s="1"/>
  <c r="I52" i="2"/>
  <c r="F52" i="2" s="1"/>
  <c r="I51" i="2"/>
  <c r="F51" i="2" s="1"/>
  <c r="K51" i="2" s="1"/>
  <c r="I49" i="2"/>
  <c r="F49" i="2" s="1"/>
  <c r="K49" i="2" s="1"/>
  <c r="I48" i="2"/>
  <c r="F48" i="2" s="1"/>
  <c r="K48" i="2" s="1"/>
  <c r="I47" i="2"/>
  <c r="F47" i="2" s="1"/>
  <c r="K47" i="2" s="1"/>
  <c r="I46" i="2"/>
  <c r="F46" i="2" s="1"/>
  <c r="K46" i="2" s="1"/>
  <c r="I45" i="2"/>
  <c r="F45" i="2" s="1"/>
  <c r="K45" i="2" s="1"/>
  <c r="I43" i="2"/>
  <c r="F43" i="2" s="1"/>
  <c r="K43" i="2" s="1"/>
  <c r="I42" i="2"/>
  <c r="F42" i="2" s="1"/>
  <c r="K42" i="2" s="1"/>
  <c r="F41" i="2"/>
  <c r="I38" i="2"/>
  <c r="F38" i="2" s="1"/>
  <c r="K38" i="2" s="1"/>
  <c r="I28" i="2"/>
  <c r="F28" i="2" s="1"/>
  <c r="K28" i="2" s="1"/>
  <c r="I26" i="2"/>
  <c r="F26" i="2" s="1"/>
  <c r="K26" i="2" s="1"/>
  <c r="I25" i="2"/>
  <c r="F25" i="2" s="1"/>
  <c r="K25" i="2" s="1"/>
  <c r="I24" i="2"/>
  <c r="F24" i="2" s="1"/>
  <c r="K24" i="2" s="1"/>
  <c r="I23" i="2"/>
  <c r="F23" i="2" s="1"/>
  <c r="K23" i="2" s="1"/>
  <c r="I21" i="2"/>
  <c r="F21" i="2" s="1"/>
  <c r="K21" i="2" s="1"/>
  <c r="I20" i="2"/>
  <c r="F20" i="2" s="1"/>
  <c r="K20" i="2" s="1"/>
  <c r="I19" i="2"/>
  <c r="F19" i="2" s="1"/>
  <c r="K19" i="2" s="1"/>
  <c r="I18" i="2"/>
  <c r="F18" i="2" s="1"/>
  <c r="K18" i="2" s="1"/>
  <c r="I17" i="2"/>
  <c r="F17" i="2" s="1"/>
  <c r="K17" i="2" s="1"/>
  <c r="I16" i="2"/>
  <c r="F16" i="2" s="1"/>
  <c r="K16" i="2" s="1"/>
  <c r="I13" i="2"/>
  <c r="F13" i="2" s="1"/>
  <c r="K13" i="2" s="1"/>
  <c r="K32" i="2"/>
  <c r="K33" i="2"/>
  <c r="K34" i="2"/>
  <c r="K35" i="2"/>
  <c r="K36" i="2"/>
  <c r="K37" i="2"/>
  <c r="J12" i="2"/>
  <c r="J13" i="2"/>
  <c r="J14" i="2"/>
  <c r="J16" i="2"/>
  <c r="J17" i="2"/>
  <c r="J18" i="2"/>
  <c r="J19" i="2"/>
  <c r="J20" i="2"/>
  <c r="J21" i="2"/>
  <c r="J22" i="2"/>
  <c r="J23" i="2"/>
  <c r="J24" i="2"/>
  <c r="J25" i="2"/>
  <c r="J26" i="2"/>
  <c r="J27" i="2"/>
  <c r="J28" i="2"/>
  <c r="J32" i="2"/>
  <c r="J33" i="2"/>
  <c r="J34" i="2"/>
  <c r="J35" i="2"/>
  <c r="J36" i="2"/>
  <c r="J37" i="2"/>
  <c r="J38" i="2"/>
  <c r="J42" i="2"/>
  <c r="J43" i="2"/>
  <c r="J44" i="2"/>
  <c r="J45" i="2"/>
  <c r="J46" i="2"/>
  <c r="J47" i="2"/>
  <c r="J48" i="2"/>
  <c r="J49" i="2"/>
  <c r="J50" i="2"/>
  <c r="J51" i="2"/>
  <c r="J53" i="2"/>
  <c r="J54" i="2"/>
  <c r="J55" i="2"/>
  <c r="J56" i="2"/>
  <c r="J60" i="2"/>
  <c r="J63" i="2"/>
  <c r="J66" i="2"/>
  <c r="J67" i="2"/>
  <c r="J68" i="2"/>
  <c r="J69" i="2"/>
  <c r="J72" i="2"/>
  <c r="J73" i="2"/>
  <c r="J74" i="2"/>
  <c r="J75" i="2"/>
  <c r="J79" i="2"/>
  <c r="J82" i="2"/>
  <c r="J83" i="2"/>
  <c r="J84" i="2"/>
  <c r="J85" i="2"/>
  <c r="J89" i="2"/>
  <c r="J92" i="2"/>
  <c r="J93" i="2"/>
  <c r="J94" i="2"/>
  <c r="J95" i="2"/>
  <c r="J96" i="2"/>
  <c r="J97" i="2"/>
  <c r="J98" i="2"/>
  <c r="J99" i="2"/>
  <c r="J100" i="2"/>
  <c r="J101" i="2"/>
  <c r="J105" i="2"/>
  <c r="J108" i="2"/>
  <c r="J109" i="2"/>
  <c r="J110" i="2"/>
  <c r="J111" i="2"/>
  <c r="J112" i="2"/>
  <c r="J113" i="2"/>
  <c r="J114" i="2"/>
  <c r="J115" i="2"/>
  <c r="J116" i="2"/>
  <c r="J117" i="2"/>
  <c r="J121" i="2"/>
  <c r="J124" i="2"/>
  <c r="J125" i="2"/>
  <c r="J126" i="2"/>
  <c r="J127" i="2"/>
  <c r="J128" i="2"/>
  <c r="J129" i="2"/>
  <c r="J130" i="2"/>
  <c r="J131" i="2"/>
  <c r="J132" i="2"/>
  <c r="J133" i="2"/>
  <c r="J137" i="2"/>
  <c r="J140" i="2"/>
  <c r="J143" i="2"/>
  <c r="J145" i="2"/>
  <c r="J146" i="2"/>
  <c r="J11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J22" authorId="0" shapeId="0" xr:uid="{17515EE1-5C9C-44D3-B436-0687CA7AAE01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Underwent policy cahnge in 2023, hence unusal increase. Check 2022 folder for more info
</t>
        </r>
      </text>
    </comment>
    <comment ref="H53" authorId="0" shapeId="0" xr:uid="{F042CEF5-98D1-4B92-A98A-19983855511A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This is higher then what we calc but is what was published.
</t>
        </r>
      </text>
    </comment>
  </commentList>
</comments>
</file>

<file path=xl/sharedStrings.xml><?xml version="1.0" encoding="utf-8"?>
<sst xmlns="http://schemas.openxmlformats.org/spreadsheetml/2006/main" count="572" uniqueCount="140">
  <si>
    <t>Operational Funding Rates 2023 &amp; 2024</t>
  </si>
  <si>
    <t>increase for 2024</t>
  </si>
  <si>
    <t>GST</t>
  </si>
  <si>
    <t>GST Exclusive</t>
  </si>
  <si>
    <t>GST Inclusive</t>
  </si>
  <si>
    <t>Funding Component</t>
  </si>
  <si>
    <t>Category</t>
  </si>
  <si>
    <t>increase?</t>
  </si>
  <si>
    <t>2022 Rate</t>
  </si>
  <si>
    <t>2023 Rate</t>
  </si>
  <si>
    <t>2024 Rate</t>
  </si>
  <si>
    <t>inc 2023</t>
  </si>
  <si>
    <t>inc 2024</t>
  </si>
  <si>
    <t>State Sector Core Components Excluding Base Funding</t>
  </si>
  <si>
    <t>Administration Grant</t>
  </si>
  <si>
    <t>Attachments</t>
  </si>
  <si>
    <t>ITM</t>
  </si>
  <si>
    <t>MAN</t>
  </si>
  <si>
    <t>Class Funding</t>
  </si>
  <si>
    <t>Donations Scheme</t>
  </si>
  <si>
    <t>Per-Pupil</t>
  </si>
  <si>
    <t>Internation Student Levy</t>
  </si>
  <si>
    <t>Primary</t>
  </si>
  <si>
    <t>Secondary</t>
  </si>
  <si>
    <t>ICT Funding</t>
  </si>
  <si>
    <t>Base</t>
  </si>
  <si>
    <t>Kiwisport</t>
  </si>
  <si>
    <t>Y1-Y8</t>
  </si>
  <si>
    <t>Y9-Y15</t>
  </si>
  <si>
    <t xml:space="preserve">Maori Language Programme </t>
  </si>
  <si>
    <t>Level 1</t>
  </si>
  <si>
    <t>Level 2</t>
  </si>
  <si>
    <t>Level 3</t>
  </si>
  <si>
    <t>Level 4</t>
  </si>
  <si>
    <t>New Classrooms</t>
  </si>
  <si>
    <t>Normal &amp; Country Model Schools</t>
  </si>
  <si>
    <t>Out of Hours Music &amp; Art Classes</t>
  </si>
  <si>
    <t>Pacific Bilingual and Immersion Funding</t>
  </si>
  <si>
    <t>PPP Adjustment</t>
  </si>
  <si>
    <t>Relieving Teachers (secondary schools with a management component &lt;1 FTTE)</t>
  </si>
  <si>
    <t>Relieving Teachers (secondary schools with a management component ≥1 FTTE)</t>
  </si>
  <si>
    <t>Relieving Teachers (area and composite schools with a management component &lt;1 FTTE)</t>
  </si>
  <si>
    <t>Relieving Teachers (area and composite schools with a management component ≥1 FTTE)</t>
  </si>
  <si>
    <t>Relieving Teachers (primary, intermediate and special schools with a management component &lt;1 FTTE)</t>
  </si>
  <si>
    <t>Relieving Teachers (primary, intermediate and special schools with a management component ≥1 FTTE)</t>
  </si>
  <si>
    <t>Risk Management Scheme Premium</t>
  </si>
  <si>
    <t>Y</t>
  </si>
  <si>
    <t>STAR Funding</t>
  </si>
  <si>
    <t>First 30 Units</t>
  </si>
  <si>
    <t>Remaining Units</t>
  </si>
  <si>
    <t>STP Funding</t>
  </si>
  <si>
    <t>Per FTE</t>
  </si>
  <si>
    <t>Travel Grant - Rate 1</t>
  </si>
  <si>
    <t>Travel Grant - Rate 2</t>
  </si>
  <si>
    <t>Travel Grant - Rate 3</t>
  </si>
  <si>
    <t>Travel Grant - Rate 4</t>
  </si>
  <si>
    <t>Travel Grant - Rate 5</t>
  </si>
  <si>
    <t>Vandalism</t>
  </si>
  <si>
    <t>Low Risk</t>
  </si>
  <si>
    <t>Medium Risk</t>
  </si>
  <si>
    <t>High Risk</t>
  </si>
  <si>
    <t>Critical Risk</t>
  </si>
  <si>
    <t>Extreme Risk</t>
  </si>
  <si>
    <t>Not Qualify</t>
  </si>
  <si>
    <t>Y1Y6</t>
  </si>
  <si>
    <t>Y7Y8</t>
  </si>
  <si>
    <t>Y9Y10</t>
  </si>
  <si>
    <t>Y11Y15</t>
  </si>
  <si>
    <t>State Sector Base Funding</t>
  </si>
  <si>
    <t>Roll</t>
  </si>
  <si>
    <t>Types A &amp; L: Primary</t>
  </si>
  <si>
    <t>To 25</t>
  </si>
  <si>
    <t>From</t>
  </si>
  <si>
    <t>To</t>
  </si>
  <si>
    <t>Per Pupil</t>
  </si>
  <si>
    <t>Constant</t>
  </si>
  <si>
    <t>26-150</t>
  </si>
  <si>
    <t>150-250</t>
  </si>
  <si>
    <t>250-350</t>
  </si>
  <si>
    <t>350-403</t>
  </si>
  <si>
    <t>Over 403</t>
  </si>
  <si>
    <t>Type B: Intermediate</t>
  </si>
  <si>
    <t>To 300</t>
  </si>
  <si>
    <t>300-527</t>
  </si>
  <si>
    <t>Over 527</t>
  </si>
  <si>
    <t>Types C &amp; N: Secondary (Form 3-7)</t>
  </si>
  <si>
    <t>300-480</t>
  </si>
  <si>
    <t>480-600</t>
  </si>
  <si>
    <t>600-900</t>
  </si>
  <si>
    <t>Over 900</t>
  </si>
  <si>
    <t>Types D &amp; E: Secondary (Form 1-7)</t>
  </si>
  <si>
    <t>To 375</t>
  </si>
  <si>
    <t>375-480</t>
  </si>
  <si>
    <t>Type F, O &amp; Y: Composite, Area and Middle Schools</t>
  </si>
  <si>
    <t>To 250</t>
  </si>
  <si>
    <t>250-480</t>
  </si>
  <si>
    <t>Types T, TB &amp; TC Special Schools</t>
  </si>
  <si>
    <t>Type M: Activity Centres and Teen Parents Units</t>
  </si>
  <si>
    <t>Type FA: Small composite schools with rolls less than 250, change of class approved or school opened from the beginning of 2010</t>
  </si>
  <si>
    <t>Roll up to 250</t>
  </si>
  <si>
    <t>Per Pupil Y9-13</t>
  </si>
  <si>
    <t>Cap</t>
  </si>
  <si>
    <t>Operational Funding Rates 2026 &amp; 2027</t>
  </si>
  <si>
    <t>2026 Rate</t>
  </si>
  <si>
    <t>2027 Rate</t>
  </si>
  <si>
    <t>Education Export Levy</t>
  </si>
  <si>
    <t>Percentage</t>
  </si>
  <si>
    <t>International Student Levy</t>
  </si>
  <si>
    <t>Kaupapa Māori and Māori Medium Support Funding</t>
  </si>
  <si>
    <t>School Board Elections</t>
  </si>
  <si>
    <t>Per Pupil Intermediate</t>
  </si>
  <si>
    <t>Staff Elections</t>
  </si>
  <si>
    <t>Small Schools Funding (for schools with an FTTE entitlement of less than 2)</t>
  </si>
  <si>
    <t>hourly rate</t>
  </si>
  <si>
    <t>Support for Inclusion (previously Special Education Grant) - NON-EQI</t>
  </si>
  <si>
    <t>Targeted Funding for Isolation</t>
  </si>
  <si>
    <t>Unit</t>
  </si>
  <si>
    <t>Types 46000 &amp; 46012: Primary</t>
  </si>
  <si>
    <t>Type 46001: Intermediate</t>
  </si>
  <si>
    <t>Types 46002 &amp; 46016: Secondary (Form 3-7)</t>
  </si>
  <si>
    <t>Types 46004 &amp; 46005: Secondary (Form 1-7)</t>
  </si>
  <si>
    <t>Type 46016, 46017 &amp; 46022: Composite, Area and Middle Schools</t>
  </si>
  <si>
    <t>Types 46018, 46024 &amp; 46027 Special Schools</t>
  </si>
  <si>
    <t>Type 46013: Activity Centres and Teen Parents Units</t>
  </si>
  <si>
    <t>Type 46025: Small composite schools with rolls less than 250, change of class approved or school opened from the beginning of 2010</t>
  </si>
  <si>
    <t>Relieving Teacher Funding Rates 2026 &amp; 2027</t>
  </si>
  <si>
    <t>Effective from</t>
  </si>
  <si>
    <t>Relieving Teachers (secondary schools - management component &lt;1 FTTE)</t>
  </si>
  <si>
    <t>Relieving Teachers (secondary schools - management component ≥1 FTTE)</t>
  </si>
  <si>
    <t>Relieving Teachers (area and composite schools - management component &lt;1 FTTE)</t>
  </si>
  <si>
    <t>Relieving Teachers (area and composite schools - management component ≥1 FTTE)</t>
  </si>
  <si>
    <t>Relieving Teachers (primary, intermediate and special schools - management component &lt;1 FTTE)</t>
  </si>
  <si>
    <t>Relieving Teachers (primary, intermediate and special schools - management component ≥1 FTTE)</t>
  </si>
  <si>
    <t>Equity Index funding rates for 2027</t>
  </si>
  <si>
    <t>2026 EQI funding rates rates</t>
  </si>
  <si>
    <t>2027 EQI funding rates</t>
  </si>
  <si>
    <t xml:space="preserve">EQI number </t>
  </si>
  <si>
    <t xml:space="preserve">Equity Funding (EQI) </t>
  </si>
  <si>
    <r>
      <t xml:space="preserve">Support for Inclusion (SIF) </t>
    </r>
    <r>
      <rPr>
        <i/>
        <sz val="11"/>
        <color rgb="FF000000"/>
        <rFont val="Arial"/>
        <family val="2"/>
      </rPr>
      <t>previously SEG</t>
    </r>
  </si>
  <si>
    <t>Careers Information Grant (CIG)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</si>
</sst>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&quot;$&quot;* #,##0.00_-;\-&quot;$&quot;* #,##0.00_-;_-&quot;$&quot;* &quot;-&quot;??_-;_-@_-"/>
    <numFmt numFmtId="165" formatCode="_-* #,##0.00_-;\-* #,##0.00_-;_-* &quot;-&quot;??_-;_-@_-"/>
    <numFmt numFmtId="166" formatCode="d\ mmm\ yy"/>
  </numFmts>
  <fonts count="29">
    <font>
      <sz val="11"/>
      <color theme="1"/>
      <name val="Calibri"/>
      <family val="2"/>
      <scheme val="minor"/>
    </font>
    <font>
      <b/>
      <sz val="18"/>
      <color theme="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b/>
      <sz val="11"/>
      <color theme="1"/>
      <name val="Arial"/>
      <family val="2"/>
    </font>
    <font>
      <b/>
      <sz val="11"/>
      <color rgb="FFFFFF00"/>
      <name val="Arial"/>
      <family val="2"/>
    </font>
    <font>
      <sz val="11"/>
      <color theme="1"/>
      <name val="Calibri"/>
      <family val="2"/>
      <scheme val="minor"/>
    </font>
    <font>
      <b/>
      <sz val="18"/>
      <color rgb="FF7030A0"/>
      <name val="Arial"/>
      <family val="2"/>
    </font>
    <font>
      <sz val="11"/>
      <color rgb="FF7030A0"/>
      <name val="Arial"/>
      <family val="2"/>
    </font>
    <font>
      <sz val="10"/>
      <color rgb="FF7030A0"/>
      <name val="Arial"/>
      <family val="2"/>
    </font>
    <font>
      <b/>
      <sz val="10"/>
      <color rgb="FF7030A0"/>
      <name val="Arial"/>
      <family val="2"/>
    </font>
    <font>
      <sz val="11"/>
      <color theme="0" tint="-0.249977111117893"/>
      <name val="Arial"/>
      <family val="2"/>
    </font>
    <font>
      <sz val="11"/>
      <color rgb="FFC00000"/>
      <name val="Arial"/>
      <family val="2"/>
    </font>
    <font>
      <b/>
      <sz val="11"/>
      <color rgb="FFC0000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b/>
      <u/>
      <sz val="18"/>
      <color rgb="FF000000"/>
      <name val="Arial"/>
      <family val="2"/>
    </font>
    <font>
      <sz val="18"/>
      <color rgb="FF000000"/>
      <name val="Arial"/>
      <family val="2"/>
    </font>
    <font>
      <sz val="10"/>
      <color rgb="FF000000"/>
      <name val="Arial"/>
      <family val="2"/>
    </font>
    <font>
      <i/>
      <sz val="11"/>
      <color rgb="FF000000"/>
      <name val="Arial"/>
      <family val="2"/>
    </font>
    <font>
      <i/>
      <sz val="14"/>
      <color theme="0" tint="-0.34998626667073579"/>
      <name val="Arial"/>
      <family val="2"/>
    </font>
    <font>
      <sz val="11"/>
      <name val="Calibri"/>
      <family val="2"/>
      <scheme val="minor"/>
    </font>
    <font>
      <b/>
      <sz val="11"/>
      <color theme="0"/>
      <name val="Arial"/>
      <family val="2"/>
    </font>
    <font>
      <b/>
      <sz val="12"/>
      <color rgb="FF000000"/>
      <name val="Arial"/>
      <family val="2"/>
    </font>
  </fonts>
  <fills count="1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BFBFBF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FFD9D9D9"/>
        <bgColor rgb="FF00000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79998168889431442"/>
        <bgColor rgb="FF000000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/>
        <bgColor rgb="FF000000"/>
      </patternFill>
    </fill>
    <fill>
      <patternFill patternType="solid">
        <fgColor theme="9" tint="0.79998168889431442"/>
        <bgColor rgb="FF000000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9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5" fontId="9" fillId="0" borderId="0" applyFont="0" applyFill="0" applyBorder="0" applyAlignment="0" applyProtection="0"/>
  </cellStyleXfs>
  <cellXfs count="175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wrapText="1"/>
    </xf>
    <xf numFmtId="0" fontId="2" fillId="0" borderId="0" xfId="0" applyFont="1" applyAlignment="1">
      <alignment wrapText="1"/>
    </xf>
    <xf numFmtId="0" fontId="2" fillId="2" borderId="1" xfId="0" applyFont="1" applyFill="1" applyBorder="1" applyAlignment="1">
      <alignment wrapText="1"/>
    </xf>
    <xf numFmtId="0" fontId="7" fillId="2" borderId="4" xfId="0" applyFont="1" applyFill="1" applyBorder="1" applyAlignment="1">
      <alignment wrapText="1"/>
    </xf>
    <xf numFmtId="0" fontId="8" fillId="3" borderId="6" xfId="0" applyFont="1" applyFill="1" applyBorder="1" applyAlignment="1">
      <alignment wrapText="1"/>
    </xf>
    <xf numFmtId="0" fontId="2" fillId="0" borderId="9" xfId="0" applyFont="1" applyBorder="1"/>
    <xf numFmtId="0" fontId="4" fillId="0" borderId="3" xfId="0" applyFont="1" applyBorder="1" applyAlignment="1">
      <alignment horizontal="left" wrapText="1"/>
    </xf>
    <xf numFmtId="4" fontId="3" fillId="0" borderId="9" xfId="0" applyNumberFormat="1" applyFont="1" applyBorder="1"/>
    <xf numFmtId="4" fontId="3" fillId="0" borderId="10" xfId="0" applyNumberFormat="1" applyFont="1" applyBorder="1"/>
    <xf numFmtId="4" fontId="3" fillId="0" borderId="11" xfId="0" applyNumberFormat="1" applyFont="1" applyBorder="1"/>
    <xf numFmtId="0" fontId="4" fillId="0" borderId="3" xfId="0" applyFont="1" applyBorder="1" applyAlignment="1">
      <alignment wrapText="1"/>
    </xf>
    <xf numFmtId="0" fontId="2" fillId="4" borderId="9" xfId="0" applyFont="1" applyFill="1" applyBorder="1"/>
    <xf numFmtId="0" fontId="2" fillId="4" borderId="9" xfId="0" applyFont="1" applyFill="1" applyBorder="1" applyAlignment="1">
      <alignment wrapText="1"/>
    </xf>
    <xf numFmtId="0" fontId="2" fillId="0" borderId="9" xfId="0" applyFont="1" applyBorder="1" applyAlignment="1">
      <alignment wrapText="1"/>
    </xf>
    <xf numFmtId="0" fontId="8" fillId="3" borderId="9" xfId="0" applyFont="1" applyFill="1" applyBorder="1" applyAlignment="1">
      <alignment wrapText="1"/>
    </xf>
    <xf numFmtId="0" fontId="4" fillId="0" borderId="9" xfId="0" applyFont="1" applyBorder="1" applyAlignment="1">
      <alignment wrapText="1"/>
    </xf>
    <xf numFmtId="4" fontId="3" fillId="0" borderId="3" xfId="0" applyNumberFormat="1" applyFont="1" applyBorder="1"/>
    <xf numFmtId="0" fontId="2" fillId="5" borderId="9" xfId="0" applyFont="1" applyFill="1" applyBorder="1" applyAlignment="1">
      <alignment wrapText="1"/>
    </xf>
    <xf numFmtId="0" fontId="4" fillId="0" borderId="9" xfId="0" applyFont="1" applyBorder="1" applyAlignment="1">
      <alignment horizontal="left" wrapText="1"/>
    </xf>
    <xf numFmtId="0" fontId="2" fillId="5" borderId="3" xfId="0" applyFont="1" applyFill="1" applyBorder="1" applyAlignment="1">
      <alignment wrapText="1"/>
    </xf>
    <xf numFmtId="0" fontId="2" fillId="5" borderId="9" xfId="0" applyFont="1" applyFill="1" applyBorder="1"/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/>
    <xf numFmtId="10" fontId="5" fillId="0" borderId="0" xfId="0" applyNumberFormat="1" applyFont="1" applyAlignment="1">
      <alignment wrapText="1"/>
    </xf>
    <xf numFmtId="0" fontId="4" fillId="0" borderId="1" xfId="0" applyFont="1" applyBorder="1" applyAlignment="1">
      <alignment wrapText="1"/>
    </xf>
    <xf numFmtId="0" fontId="5" fillId="0" borderId="4" xfId="0" applyFont="1" applyBorder="1" applyAlignment="1">
      <alignment wrapText="1"/>
    </xf>
    <xf numFmtId="0" fontId="6" fillId="0" borderId="5" xfId="0" applyFont="1" applyBorder="1" applyAlignment="1">
      <alignment horizontal="center"/>
    </xf>
    <xf numFmtId="0" fontId="5" fillId="0" borderId="0" xfId="0" applyFont="1" applyAlignment="1">
      <alignment wrapText="1"/>
    </xf>
    <xf numFmtId="0" fontId="6" fillId="0" borderId="0" xfId="0" applyFont="1"/>
    <xf numFmtId="0" fontId="6" fillId="0" borderId="7" xfId="0" applyFont="1" applyBorder="1"/>
    <xf numFmtId="0" fontId="6" fillId="0" borderId="8" xfId="0" applyFont="1" applyBorder="1"/>
    <xf numFmtId="0" fontId="5" fillId="0" borderId="9" xfId="0" applyFont="1" applyBorder="1" applyAlignment="1">
      <alignment wrapText="1"/>
    </xf>
    <xf numFmtId="0" fontId="6" fillId="0" borderId="9" xfId="0" applyFont="1" applyBorder="1"/>
    <xf numFmtId="0" fontId="6" fillId="0" borderId="10" xfId="0" applyFont="1" applyBorder="1"/>
    <xf numFmtId="0" fontId="6" fillId="0" borderId="11" xfId="0" applyFont="1" applyBorder="1"/>
    <xf numFmtId="0" fontId="4" fillId="0" borderId="2" xfId="0" applyFont="1" applyBorder="1" applyAlignment="1">
      <alignment wrapText="1"/>
    </xf>
    <xf numFmtId="0" fontId="3" fillId="0" borderId="2" xfId="0" applyFont="1" applyBorder="1"/>
    <xf numFmtId="0" fontId="3" fillId="0" borderId="12" xfId="0" applyFont="1" applyBorder="1"/>
    <xf numFmtId="0" fontId="3" fillId="0" borderId="9" xfId="0" applyFont="1" applyBorder="1"/>
    <xf numFmtId="0" fontId="4" fillId="0" borderId="0" xfId="0" applyFont="1" applyAlignment="1">
      <alignment wrapText="1"/>
    </xf>
    <xf numFmtId="0" fontId="6" fillId="0" borderId="14" xfId="0" applyFont="1" applyBorder="1"/>
    <xf numFmtId="4" fontId="3" fillId="0" borderId="14" xfId="0" applyNumberFormat="1" applyFont="1" applyBorder="1"/>
    <xf numFmtId="0" fontId="3" fillId="0" borderId="8" xfId="0" applyFont="1" applyBorder="1"/>
    <xf numFmtId="0" fontId="6" fillId="0" borderId="15" xfId="0" applyFont="1" applyBorder="1" applyAlignment="1">
      <alignment horizontal="center"/>
    </xf>
    <xf numFmtId="0" fontId="1" fillId="0" borderId="0" xfId="0" applyFont="1"/>
    <xf numFmtId="0" fontId="10" fillId="0" borderId="0" xfId="0" applyFont="1"/>
    <xf numFmtId="0" fontId="11" fillId="0" borderId="0" xfId="0" applyFont="1"/>
    <xf numFmtId="0" fontId="12" fillId="0" borderId="0" xfId="0" applyFont="1" applyAlignment="1">
      <alignment horizontal="center"/>
    </xf>
    <xf numFmtId="10" fontId="13" fillId="0" borderId="0" xfId="0" applyNumberFormat="1" applyFont="1" applyAlignment="1">
      <alignment wrapText="1"/>
    </xf>
    <xf numFmtId="0" fontId="12" fillId="0" borderId="16" xfId="0" applyFont="1" applyBorder="1" applyAlignment="1">
      <alignment wrapText="1"/>
    </xf>
    <xf numFmtId="0" fontId="13" fillId="0" borderId="5" xfId="0" applyFont="1" applyBorder="1" applyAlignment="1">
      <alignment wrapText="1"/>
    </xf>
    <xf numFmtId="0" fontId="13" fillId="0" borderId="0" xfId="0" applyFont="1" applyAlignment="1">
      <alignment wrapText="1"/>
    </xf>
    <xf numFmtId="0" fontId="12" fillId="0" borderId="3" xfId="0" applyFont="1" applyBorder="1" applyAlignment="1">
      <alignment horizontal="left" wrapText="1"/>
    </xf>
    <xf numFmtId="0" fontId="12" fillId="0" borderId="9" xfId="0" applyFont="1" applyBorder="1" applyAlignment="1">
      <alignment horizontal="left" wrapText="1"/>
    </xf>
    <xf numFmtId="0" fontId="11" fillId="0" borderId="9" xfId="0" applyFont="1" applyBorder="1"/>
    <xf numFmtId="0" fontId="12" fillId="0" borderId="0" xfId="0" applyFont="1" applyAlignment="1">
      <alignment wrapText="1"/>
    </xf>
    <xf numFmtId="10" fontId="2" fillId="0" borderId="0" xfId="1" applyNumberFormat="1" applyFont="1"/>
    <xf numFmtId="10" fontId="7" fillId="0" borderId="0" xfId="1" applyNumberFormat="1" applyFont="1" applyAlignment="1"/>
    <xf numFmtId="10" fontId="7" fillId="0" borderId="0" xfId="1" applyNumberFormat="1" applyFont="1"/>
    <xf numFmtId="10" fontId="7" fillId="0" borderId="13" xfId="1" applyNumberFormat="1" applyFont="1" applyBorder="1"/>
    <xf numFmtId="0" fontId="2" fillId="0" borderId="0" xfId="0" applyFont="1" applyAlignment="1">
      <alignment horizontal="right"/>
    </xf>
    <xf numFmtId="10" fontId="2" fillId="0" borderId="9" xfId="0" applyNumberFormat="1" applyFont="1" applyBorder="1"/>
    <xf numFmtId="10" fontId="14" fillId="0" borderId="0" xfId="1" applyNumberFormat="1" applyFont="1"/>
    <xf numFmtId="0" fontId="13" fillId="0" borderId="9" xfId="0" applyFont="1" applyBorder="1" applyAlignment="1">
      <alignment horizontal="left" wrapText="1"/>
    </xf>
    <xf numFmtId="0" fontId="12" fillId="0" borderId="0" xfId="0" applyFont="1" applyAlignment="1">
      <alignment horizontal="left" wrapText="1"/>
    </xf>
    <xf numFmtId="0" fontId="12" fillId="0" borderId="2" xfId="0" applyFont="1" applyBorder="1" applyAlignment="1">
      <alignment horizontal="left" wrapText="1"/>
    </xf>
    <xf numFmtId="10" fontId="7" fillId="6" borderId="9" xfId="0" applyNumberFormat="1" applyFont="1" applyFill="1" applyBorder="1"/>
    <xf numFmtId="10" fontId="2" fillId="0" borderId="0" xfId="1" applyNumberFormat="1" applyFont="1" applyFill="1"/>
    <xf numFmtId="0" fontId="15" fillId="0" borderId="0" xfId="0" applyFont="1"/>
    <xf numFmtId="164" fontId="16" fillId="0" borderId="0" xfId="2" applyFont="1" applyFill="1"/>
    <xf numFmtId="4" fontId="3" fillId="7" borderId="9" xfId="0" applyNumberFormat="1" applyFont="1" applyFill="1" applyBorder="1"/>
    <xf numFmtId="0" fontId="19" fillId="0" borderId="0" xfId="0" applyFont="1"/>
    <xf numFmtId="0" fontId="19" fillId="8" borderId="1" xfId="0" applyFont="1" applyFill="1" applyBorder="1" applyAlignment="1">
      <alignment wrapText="1"/>
    </xf>
    <xf numFmtId="0" fontId="4" fillId="0" borderId="16" xfId="0" applyFont="1" applyBorder="1" applyAlignment="1">
      <alignment wrapText="1"/>
    </xf>
    <xf numFmtId="0" fontId="20" fillId="8" borderId="4" xfId="0" applyFont="1" applyFill="1" applyBorder="1" applyAlignment="1">
      <alignment wrapText="1"/>
    </xf>
    <xf numFmtId="0" fontId="6" fillId="0" borderId="9" xfId="0" applyFont="1" applyBorder="1" applyAlignment="1">
      <alignment horizontal="center"/>
    </xf>
    <xf numFmtId="0" fontId="20" fillId="0" borderId="0" xfId="0" applyFont="1"/>
    <xf numFmtId="0" fontId="19" fillId="0" borderId="9" xfId="0" applyFont="1" applyBorder="1"/>
    <xf numFmtId="0" fontId="19" fillId="0" borderId="9" xfId="0" applyFont="1" applyBorder="1" applyAlignment="1">
      <alignment wrapText="1"/>
    </xf>
    <xf numFmtId="0" fontId="19" fillId="10" borderId="9" xfId="0" applyFont="1" applyFill="1" applyBorder="1" applyAlignment="1">
      <alignment wrapText="1"/>
    </xf>
    <xf numFmtId="0" fontId="2" fillId="11" borderId="9" xfId="0" applyFont="1" applyFill="1" applyBorder="1"/>
    <xf numFmtId="0" fontId="4" fillId="11" borderId="3" xfId="0" applyFont="1" applyFill="1" applyBorder="1" applyAlignment="1">
      <alignment wrapText="1"/>
    </xf>
    <xf numFmtId="0" fontId="12" fillId="11" borderId="3" xfId="0" applyFont="1" applyFill="1" applyBorder="1" applyAlignment="1">
      <alignment horizontal="left" wrapText="1"/>
    </xf>
    <xf numFmtId="4" fontId="3" fillId="11" borderId="9" xfId="0" applyNumberFormat="1" applyFont="1" applyFill="1" applyBorder="1"/>
    <xf numFmtId="4" fontId="3" fillId="11" borderId="3" xfId="0" applyNumberFormat="1" applyFont="1" applyFill="1" applyBorder="1"/>
    <xf numFmtId="4" fontId="3" fillId="11" borderId="11" xfId="0" applyNumberFormat="1" applyFont="1" applyFill="1" applyBorder="1"/>
    <xf numFmtId="0" fontId="21" fillId="0" borderId="8" xfId="0" applyFont="1" applyBorder="1"/>
    <xf numFmtId="0" fontId="22" fillId="0" borderId="0" xfId="0" applyFont="1"/>
    <xf numFmtId="0" fontId="23" fillId="0" borderId="0" xfId="0" applyFont="1"/>
    <xf numFmtId="0" fontId="23" fillId="0" borderId="0" xfId="0" applyFont="1" applyAlignment="1">
      <alignment horizontal="left" vertical="top"/>
    </xf>
    <xf numFmtId="0" fontId="20" fillId="10" borderId="19" xfId="0" applyFont="1" applyFill="1" applyBorder="1"/>
    <xf numFmtId="0" fontId="20" fillId="10" borderId="20" xfId="0" applyFont="1" applyFill="1" applyBorder="1" applyAlignment="1">
      <alignment horizontal="center" vertical="top" wrapText="1"/>
    </xf>
    <xf numFmtId="0" fontId="19" fillId="0" borderId="23" xfId="0" applyFont="1" applyBorder="1" applyAlignment="1">
      <alignment horizontal="center" vertical="top" wrapText="1"/>
    </xf>
    <xf numFmtId="0" fontId="19" fillId="0" borderId="24" xfId="0" applyFont="1" applyBorder="1"/>
    <xf numFmtId="0" fontId="19" fillId="0" borderId="27" xfId="0" applyFont="1" applyBorder="1" applyAlignment="1">
      <alignment horizontal="center" vertical="top" wrapText="1"/>
    </xf>
    <xf numFmtId="0" fontId="19" fillId="0" borderId="28" xfId="0" applyFont="1" applyBorder="1" applyAlignment="1">
      <alignment horizontal="center" vertical="top" wrapText="1"/>
    </xf>
    <xf numFmtId="165" fontId="25" fillId="0" borderId="0" xfId="3" applyFont="1" applyFill="1" applyAlignment="1">
      <alignment horizontal="right" vertical="center"/>
    </xf>
    <xf numFmtId="166" fontId="7" fillId="0" borderId="21" xfId="0" applyNumberFormat="1" applyFont="1" applyBorder="1" applyAlignment="1">
      <alignment horizontal="right" indent="1"/>
    </xf>
    <xf numFmtId="166" fontId="7" fillId="0" borderId="22" xfId="0" applyNumberFormat="1" applyFont="1" applyBorder="1" applyAlignment="1">
      <alignment horizontal="right" indent="1"/>
    </xf>
    <xf numFmtId="165" fontId="2" fillId="0" borderId="25" xfId="3" applyFont="1" applyBorder="1"/>
    <xf numFmtId="165" fontId="2" fillId="0" borderId="26" xfId="3" applyFont="1" applyBorder="1"/>
    <xf numFmtId="165" fontId="2" fillId="0" borderId="0" xfId="3" applyFont="1" applyBorder="1"/>
    <xf numFmtId="165" fontId="2" fillId="0" borderId="7" xfId="3" applyFont="1" applyBorder="1"/>
    <xf numFmtId="165" fontId="2" fillId="0" borderId="21" xfId="3" applyFont="1" applyBorder="1"/>
    <xf numFmtId="165" fontId="2" fillId="0" borderId="22" xfId="3" applyFont="1" applyBorder="1"/>
    <xf numFmtId="0" fontId="7" fillId="0" borderId="26" xfId="0" applyFont="1" applyBorder="1" applyAlignment="1">
      <alignment horizontal="center"/>
    </xf>
    <xf numFmtId="0" fontId="20" fillId="0" borderId="20" xfId="0" applyFont="1" applyBorder="1"/>
    <xf numFmtId="0" fontId="3" fillId="0" borderId="24" xfId="0" applyFont="1" applyBorder="1"/>
    <xf numFmtId="0" fontId="3" fillId="0" borderId="20" xfId="0" applyFont="1" applyBorder="1"/>
    <xf numFmtId="0" fontId="4" fillId="0" borderId="24" xfId="0" applyFont="1" applyBorder="1"/>
    <xf numFmtId="0" fontId="2" fillId="0" borderId="8" xfId="0" applyFont="1" applyBorder="1"/>
    <xf numFmtId="0" fontId="2" fillId="0" borderId="20" xfId="0" applyFont="1" applyBorder="1"/>
    <xf numFmtId="0" fontId="2" fillId="0" borderId="24" xfId="0" applyFont="1" applyBorder="1"/>
    <xf numFmtId="0" fontId="26" fillId="0" borderId="0" xfId="0" applyFont="1"/>
    <xf numFmtId="165" fontId="3" fillId="0" borderId="0" xfId="3" applyFont="1"/>
    <xf numFmtId="0" fontId="19" fillId="0" borderId="4" xfId="0" applyFont="1" applyBorder="1"/>
    <xf numFmtId="10" fontId="3" fillId="0" borderId="0" xfId="1" applyNumberFormat="1" applyFont="1"/>
    <xf numFmtId="165" fontId="3" fillId="0" borderId="9" xfId="3" applyFont="1" applyFill="1" applyBorder="1"/>
    <xf numFmtId="165" fontId="3" fillId="12" borderId="9" xfId="3" applyFont="1" applyFill="1" applyBorder="1"/>
    <xf numFmtId="2" fontId="3" fillId="0" borderId="0" xfId="0" applyNumberFormat="1" applyFont="1"/>
    <xf numFmtId="0" fontId="3" fillId="0" borderId="9" xfId="0" applyFont="1" applyBorder="1" applyAlignment="1">
      <alignment wrapText="1"/>
    </xf>
    <xf numFmtId="0" fontId="19" fillId="14" borderId="9" xfId="0" applyFont="1" applyFill="1" applyBorder="1" applyAlignment="1">
      <alignment wrapText="1"/>
    </xf>
    <xf numFmtId="0" fontId="19" fillId="14" borderId="9" xfId="0" applyFont="1" applyFill="1" applyBorder="1"/>
    <xf numFmtId="0" fontId="19" fillId="5" borderId="9" xfId="0" applyFont="1" applyFill="1" applyBorder="1"/>
    <xf numFmtId="0" fontId="19" fillId="5" borderId="9" xfId="0" applyFont="1" applyFill="1" applyBorder="1" applyAlignment="1">
      <alignment wrapText="1"/>
    </xf>
    <xf numFmtId="0" fontId="2" fillId="0" borderId="21" xfId="0" applyFont="1" applyBorder="1"/>
    <xf numFmtId="0" fontId="7" fillId="0" borderId="25" xfId="0" applyFont="1" applyBorder="1"/>
    <xf numFmtId="0" fontId="7" fillId="0" borderId="0" xfId="0" applyFont="1" applyAlignment="1">
      <alignment horizontal="center"/>
    </xf>
    <xf numFmtId="2" fontId="0" fillId="0" borderId="0" xfId="0" applyNumberFormat="1"/>
    <xf numFmtId="2" fontId="26" fillId="0" borderId="0" xfId="0" applyNumberFormat="1" applyFont="1"/>
    <xf numFmtId="0" fontId="6" fillId="0" borderId="17" xfId="0" applyFont="1" applyBorder="1" applyAlignment="1">
      <alignment wrapText="1"/>
    </xf>
    <xf numFmtId="0" fontId="6" fillId="0" borderId="18" xfId="0" applyFont="1" applyBorder="1" applyAlignment="1">
      <alignment wrapText="1"/>
    </xf>
    <xf numFmtId="0" fontId="3" fillId="0" borderId="17" xfId="0" applyFont="1" applyBorder="1" applyAlignment="1">
      <alignment horizontal="left" wrapText="1"/>
    </xf>
    <xf numFmtId="0" fontId="3" fillId="0" borderId="3" xfId="0" applyFont="1" applyBorder="1" applyAlignment="1">
      <alignment wrapText="1"/>
    </xf>
    <xf numFmtId="0" fontId="3" fillId="0" borderId="9" xfId="0" applyFont="1" applyBorder="1" applyAlignment="1">
      <alignment horizontal="left" wrapText="1"/>
    </xf>
    <xf numFmtId="0" fontId="6" fillId="0" borderId="20" xfId="0" applyFont="1" applyBorder="1"/>
    <xf numFmtId="165" fontId="2" fillId="0" borderId="9" xfId="3" applyFont="1" applyBorder="1"/>
    <xf numFmtId="165" fontId="3" fillId="0" borderId="9" xfId="3" applyFont="1" applyBorder="1"/>
    <xf numFmtId="165" fontId="3" fillId="13" borderId="9" xfId="3" applyFont="1" applyFill="1" applyBorder="1"/>
    <xf numFmtId="165" fontId="19" fillId="0" borderId="24" xfId="3" applyFont="1" applyBorder="1"/>
    <xf numFmtId="165" fontId="19" fillId="0" borderId="25" xfId="3" applyFont="1" applyBorder="1"/>
    <xf numFmtId="165" fontId="19" fillId="0" borderId="26" xfId="3" applyFont="1" applyBorder="1"/>
    <xf numFmtId="165" fontId="19" fillId="0" borderId="8" xfId="3" applyFont="1" applyBorder="1"/>
    <xf numFmtId="165" fontId="19" fillId="0" borderId="0" xfId="3" applyFont="1"/>
    <xf numFmtId="165" fontId="19" fillId="0" borderId="0" xfId="3" applyFont="1" applyBorder="1"/>
    <xf numFmtId="165" fontId="19" fillId="0" borderId="7" xfId="3" applyFont="1" applyBorder="1"/>
    <xf numFmtId="165" fontId="19" fillId="0" borderId="20" xfId="3" applyFont="1" applyBorder="1"/>
    <xf numFmtId="165" fontId="19" fillId="0" borderId="21" xfId="3" applyFont="1" applyBorder="1"/>
    <xf numFmtId="165" fontId="19" fillId="0" borderId="22" xfId="3" applyFont="1" applyBorder="1"/>
    <xf numFmtId="0" fontId="27" fillId="9" borderId="29" xfId="0" applyFont="1" applyFill="1" applyBorder="1" applyAlignment="1">
      <alignment wrapText="1"/>
    </xf>
    <xf numFmtId="0" fontId="27" fillId="9" borderId="30" xfId="0" applyFont="1" applyFill="1" applyBorder="1" applyAlignment="1">
      <alignment wrapText="1"/>
    </xf>
    <xf numFmtId="165" fontId="27" fillId="15" borderId="7" xfId="3" applyFont="1" applyFill="1" applyBorder="1" applyAlignment="1">
      <alignment horizontal="center"/>
    </xf>
    <xf numFmtId="165" fontId="6" fillId="12" borderId="31" xfId="3" applyFont="1" applyFill="1" applyBorder="1"/>
    <xf numFmtId="10" fontId="3" fillId="12" borderId="12" xfId="3" applyNumberFormat="1" applyFont="1" applyFill="1" applyBorder="1"/>
    <xf numFmtId="165" fontId="3" fillId="12" borderId="31" xfId="3" applyFont="1" applyFill="1" applyBorder="1"/>
    <xf numFmtId="10" fontId="3" fillId="0" borderId="32" xfId="3" applyNumberFormat="1" applyFont="1" applyFill="1" applyBorder="1"/>
    <xf numFmtId="0" fontId="20" fillId="16" borderId="20" xfId="0" applyFont="1" applyFill="1" applyBorder="1" applyAlignment="1">
      <alignment horizontal="right" vertical="top" wrapText="1" indent="1"/>
    </xf>
    <xf numFmtId="0" fontId="20" fillId="16" borderId="21" xfId="0" applyFont="1" applyFill="1" applyBorder="1" applyAlignment="1">
      <alignment horizontal="right" vertical="top" wrapText="1" indent="1"/>
    </xf>
    <xf numFmtId="0" fontId="20" fillId="16" borderId="22" xfId="0" applyFont="1" applyFill="1" applyBorder="1" applyAlignment="1">
      <alignment horizontal="right" vertical="top" wrapText="1" indent="1"/>
    </xf>
    <xf numFmtId="0" fontId="20" fillId="13" borderId="20" xfId="0" applyFont="1" applyFill="1" applyBorder="1" applyAlignment="1">
      <alignment horizontal="right" vertical="top" wrapText="1" indent="1"/>
    </xf>
    <xf numFmtId="0" fontId="20" fillId="13" borderId="21" xfId="0" applyFont="1" applyFill="1" applyBorder="1" applyAlignment="1">
      <alignment horizontal="right" vertical="top" wrapText="1" indent="1"/>
    </xf>
    <xf numFmtId="0" fontId="20" fillId="13" borderId="22" xfId="0" applyFont="1" applyFill="1" applyBorder="1" applyAlignment="1">
      <alignment horizontal="right" vertical="top" wrapText="1" indent="1"/>
    </xf>
    <xf numFmtId="165" fontId="19" fillId="0" borderId="0" xfId="0" applyNumberFormat="1" applyFont="1"/>
    <xf numFmtId="0" fontId="6" fillId="0" borderId="3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28" fillId="16" borderId="24" xfId="0" applyFont="1" applyFill="1" applyBorder="1" applyAlignment="1">
      <alignment horizontal="center" vertical="center" wrapText="1"/>
    </xf>
    <xf numFmtId="0" fontId="28" fillId="16" borderId="25" xfId="0" applyFont="1" applyFill="1" applyBorder="1" applyAlignment="1">
      <alignment horizontal="center" vertical="center" wrapText="1"/>
    </xf>
    <xf numFmtId="0" fontId="28" fillId="16" borderId="26" xfId="0" applyFont="1" applyFill="1" applyBorder="1" applyAlignment="1">
      <alignment horizontal="center" vertical="center" wrapText="1"/>
    </xf>
    <xf numFmtId="0" fontId="28" fillId="13" borderId="24" xfId="0" applyFont="1" applyFill="1" applyBorder="1" applyAlignment="1">
      <alignment horizontal="center" vertical="center" wrapText="1"/>
    </xf>
    <xf numFmtId="0" fontId="28" fillId="13" borderId="25" xfId="0" applyFont="1" applyFill="1" applyBorder="1" applyAlignment="1">
      <alignment horizontal="center" vertical="center" wrapText="1"/>
    </xf>
    <xf numFmtId="0" fontId="28" fillId="13" borderId="26" xfId="0" applyFont="1" applyFill="1" applyBorder="1" applyAlignment="1">
      <alignment horizontal="center" vertical="center" wrapText="1"/>
    </xf>
  </cellXfs>
  <cellStyles count="4">
    <cellStyle name="Comma" xfId="3" builtinId="3"/>
    <cellStyle name="Currency" xfId="2" builtinId="4"/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48"/>
  <sheetViews>
    <sheetView topLeftCell="A21" zoomScale="96" zoomScaleNormal="96" workbookViewId="0">
      <selection activeCell="A32" sqref="A32:I37"/>
    </sheetView>
  </sheetViews>
  <sheetFormatPr defaultColWidth="9.140625" defaultRowHeight="14.25"/>
  <cols>
    <col min="1" max="1" width="63.5703125" style="3" customWidth="1"/>
    <col min="2" max="2" width="13.140625" style="42" customWidth="1"/>
    <col min="3" max="3" width="13.140625" style="58" customWidth="1"/>
    <col min="4" max="4" width="11.42578125" style="25" bestFit="1" customWidth="1"/>
    <col min="5" max="5" width="11.42578125" style="25" customWidth="1"/>
    <col min="6" max="7" width="11.42578125" style="25" bestFit="1" customWidth="1"/>
    <col min="8" max="8" width="11.85546875" style="25" customWidth="1"/>
    <col min="9" max="9" width="11.42578125" style="25" bestFit="1" customWidth="1"/>
    <col min="10" max="11" width="10.85546875" style="59" bestFit="1" customWidth="1"/>
    <col min="12" max="12" width="9.5703125" style="1" bestFit="1" customWidth="1"/>
    <col min="13" max="16384" width="9.140625" style="1"/>
  </cols>
  <sheetData>
    <row r="1" spans="1:11" ht="20.25" customHeight="1">
      <c r="A1" s="47" t="s">
        <v>0</v>
      </c>
      <c r="B1" s="47"/>
      <c r="C1" s="48"/>
      <c r="D1" s="47"/>
      <c r="E1" s="47"/>
      <c r="F1" s="47"/>
      <c r="G1" s="47"/>
      <c r="H1" s="47"/>
      <c r="I1" s="1"/>
    </row>
    <row r="2" spans="1:11" ht="12" customHeight="1">
      <c r="A2" s="47"/>
      <c r="B2" s="47"/>
      <c r="C2" s="48"/>
      <c r="D2" s="47"/>
      <c r="E2" s="47"/>
      <c r="F2" s="47"/>
      <c r="G2" s="47"/>
      <c r="H2" s="47"/>
      <c r="I2" s="1"/>
    </row>
    <row r="3" spans="1:11" ht="14.25" customHeight="1">
      <c r="A3" s="1"/>
      <c r="B3" s="1"/>
      <c r="C3" s="49"/>
      <c r="D3" s="63" t="s">
        <v>1</v>
      </c>
      <c r="E3" s="69">
        <v>3.5000000000000003E-2</v>
      </c>
      <c r="F3" s="1"/>
      <c r="G3" s="1"/>
      <c r="H3" s="1"/>
      <c r="I3" s="1"/>
    </row>
    <row r="4" spans="1:11" ht="12" customHeight="1">
      <c r="A4" s="1"/>
      <c r="B4" s="1"/>
      <c r="C4" s="49"/>
      <c r="D4" s="1"/>
      <c r="E4" s="1"/>
      <c r="F4" s="1"/>
      <c r="G4" s="1"/>
      <c r="H4" s="1"/>
      <c r="I4" s="1"/>
    </row>
    <row r="5" spans="1:11">
      <c r="A5" s="1"/>
      <c r="B5" s="1"/>
      <c r="C5" s="49"/>
      <c r="D5" s="1" t="s">
        <v>2</v>
      </c>
      <c r="E5" s="64">
        <v>0.15</v>
      </c>
      <c r="F5" s="1"/>
      <c r="G5" s="1"/>
      <c r="H5" s="1"/>
      <c r="I5" s="1"/>
    </row>
    <row r="6" spans="1:11">
      <c r="A6" s="2"/>
      <c r="B6" s="23"/>
      <c r="C6" s="50"/>
      <c r="D6" s="24"/>
      <c r="E6" s="24"/>
    </row>
    <row r="7" spans="1:11">
      <c r="B7" s="26"/>
      <c r="C7" s="51"/>
      <c r="G7" s="45"/>
    </row>
    <row r="8" spans="1:11" ht="15">
      <c r="A8" s="4"/>
      <c r="B8" s="27"/>
      <c r="C8" s="52"/>
      <c r="D8" s="166" t="s">
        <v>3</v>
      </c>
      <c r="E8" s="167"/>
      <c r="F8" s="167"/>
      <c r="G8" s="168" t="s">
        <v>4</v>
      </c>
      <c r="H8" s="167"/>
      <c r="I8" s="167"/>
    </row>
    <row r="9" spans="1:11" ht="15">
      <c r="A9" s="5" t="s">
        <v>5</v>
      </c>
      <c r="B9" s="28" t="s">
        <v>6</v>
      </c>
      <c r="C9" s="53" t="s">
        <v>7</v>
      </c>
      <c r="D9" s="46" t="s">
        <v>8</v>
      </c>
      <c r="E9" s="29" t="s">
        <v>9</v>
      </c>
      <c r="F9" s="29" t="s">
        <v>10</v>
      </c>
      <c r="G9" s="46" t="s">
        <v>8</v>
      </c>
      <c r="H9" s="29" t="s">
        <v>9</v>
      </c>
      <c r="I9" s="29" t="s">
        <v>10</v>
      </c>
      <c r="J9" s="60" t="s">
        <v>11</v>
      </c>
      <c r="K9" s="60" t="s">
        <v>12</v>
      </c>
    </row>
    <row r="10" spans="1:11" ht="15">
      <c r="A10" s="6" t="s">
        <v>13</v>
      </c>
      <c r="B10" s="30"/>
      <c r="C10" s="54"/>
      <c r="D10" s="31"/>
      <c r="E10" s="32"/>
      <c r="F10" s="33"/>
      <c r="G10" s="33"/>
      <c r="H10" s="31"/>
      <c r="I10" s="33"/>
      <c r="J10" s="61"/>
      <c r="K10" s="61"/>
    </row>
    <row r="11" spans="1:11">
      <c r="A11" s="7" t="s">
        <v>14</v>
      </c>
      <c r="B11" s="8"/>
      <c r="C11" s="55">
        <v>1</v>
      </c>
      <c r="D11" s="9">
        <v>3518.23</v>
      </c>
      <c r="E11" s="9">
        <v>3614.98</v>
      </c>
      <c r="F11" s="18" t="e">
        <f>ROUND(I11/(1+GST),2)</f>
        <v>#REF!</v>
      </c>
      <c r="G11" s="11">
        <v>4045.97</v>
      </c>
      <c r="H11" s="9">
        <v>4157.2299999999996</v>
      </c>
      <c r="I11" s="9" t="e">
        <f t="shared" ref="I11:I30" si="0">ROUND(H11*(1+C11*rate_inc),2)</f>
        <v>#REF!</v>
      </c>
      <c r="J11" s="59">
        <f t="shared" ref="J11:J28" si="1">H11/G11-1</f>
        <v>2.7498968109007205E-2</v>
      </c>
      <c r="K11" s="59" t="e">
        <f t="shared" ref="K11:K35" si="2">F11/E11-1</f>
        <v>#REF!</v>
      </c>
    </row>
    <row r="12" spans="1:11">
      <c r="A12" s="7" t="s">
        <v>15</v>
      </c>
      <c r="B12" s="12" t="s">
        <v>16</v>
      </c>
      <c r="C12" s="55">
        <v>1</v>
      </c>
      <c r="D12" s="9">
        <v>3351.38</v>
      </c>
      <c r="E12" s="9">
        <v>3443.55</v>
      </c>
      <c r="F12" s="18" t="e">
        <f t="shared" ref="F12:F31" si="3">ROUND(I12/(1+GST),2)</f>
        <v>#REF!</v>
      </c>
      <c r="G12" s="11">
        <v>3854.09</v>
      </c>
      <c r="H12" s="9">
        <v>3960.08</v>
      </c>
      <c r="I12" s="9" t="e">
        <f t="shared" si="0"/>
        <v>#REF!</v>
      </c>
      <c r="J12" s="59">
        <f t="shared" si="1"/>
        <v>2.750065514816713E-2</v>
      </c>
      <c r="K12" s="59" t="e">
        <f t="shared" si="2"/>
        <v>#REF!</v>
      </c>
    </row>
    <row r="13" spans="1:11">
      <c r="A13" s="7" t="s">
        <v>15</v>
      </c>
      <c r="B13" s="12" t="s">
        <v>17</v>
      </c>
      <c r="C13" s="55">
        <v>1</v>
      </c>
      <c r="D13" s="9">
        <v>3351.38</v>
      </c>
      <c r="E13" s="9">
        <v>3443.55</v>
      </c>
      <c r="F13" s="18" t="e">
        <f t="shared" si="3"/>
        <v>#REF!</v>
      </c>
      <c r="G13" s="11">
        <v>3854.09</v>
      </c>
      <c r="H13" s="9">
        <v>3960.08</v>
      </c>
      <c r="I13" s="9" t="e">
        <f t="shared" si="0"/>
        <v>#REF!</v>
      </c>
      <c r="J13" s="59">
        <f t="shared" si="1"/>
        <v>2.750065514816713E-2</v>
      </c>
      <c r="K13" s="59" t="e">
        <f t="shared" si="2"/>
        <v>#REF!</v>
      </c>
    </row>
    <row r="14" spans="1:11">
      <c r="A14" s="13" t="s">
        <v>18</v>
      </c>
      <c r="B14" s="12"/>
      <c r="C14" s="55">
        <v>1</v>
      </c>
      <c r="D14" s="9">
        <v>8376.9699999999993</v>
      </c>
      <c r="E14" s="9">
        <v>8607.33</v>
      </c>
      <c r="F14" s="18" t="e">
        <f>ROUND(I14/(1+GST),2)</f>
        <v>#REF!</v>
      </c>
      <c r="G14" s="11">
        <v>9633.51</v>
      </c>
      <c r="H14" s="9">
        <v>9898.43</v>
      </c>
      <c r="I14" s="9" t="e">
        <f>ROUND(H14*(1+C14*rate_inc),2)</f>
        <v>#REF!</v>
      </c>
      <c r="J14" s="59">
        <f t="shared" si="1"/>
        <v>2.7499841698404914E-2</v>
      </c>
      <c r="K14" s="59" t="e">
        <f t="shared" si="2"/>
        <v>#REF!</v>
      </c>
    </row>
    <row r="15" spans="1:11">
      <c r="A15" s="83" t="s">
        <v>19</v>
      </c>
      <c r="B15" s="84" t="s">
        <v>20</v>
      </c>
      <c r="C15" s="85">
        <v>1</v>
      </c>
      <c r="D15" s="86">
        <v>150</v>
      </c>
      <c r="E15" s="86">
        <v>154.13</v>
      </c>
      <c r="F15" s="87" t="e">
        <f>ROUND(I15/(1+GST),2)</f>
        <v>#REF!</v>
      </c>
      <c r="G15" s="88">
        <v>172.5</v>
      </c>
      <c r="H15" s="86">
        <v>177.25</v>
      </c>
      <c r="I15" s="86" t="e">
        <f>ROUND(H15*(1+C15*rate_inc),2)</f>
        <v>#REF!</v>
      </c>
      <c r="J15" s="59">
        <f t="shared" ref="J15" si="4">H15/G15-1</f>
        <v>2.753623188405796E-2</v>
      </c>
      <c r="K15" s="59" t="e">
        <f t="shared" ref="K15" si="5">F15/E15-1</f>
        <v>#REF!</v>
      </c>
    </row>
    <row r="16" spans="1:11">
      <c r="A16" s="13" t="s">
        <v>21</v>
      </c>
      <c r="B16" s="8" t="s">
        <v>22</v>
      </c>
      <c r="C16" s="55">
        <v>0</v>
      </c>
      <c r="D16" s="9">
        <v>-9.33</v>
      </c>
      <c r="E16" s="9">
        <v>-9.33</v>
      </c>
      <c r="F16" s="18" t="e">
        <f t="shared" si="3"/>
        <v>#REF!</v>
      </c>
      <c r="G16" s="11">
        <v>-10.73</v>
      </c>
      <c r="H16" s="9">
        <v>-10.73</v>
      </c>
      <c r="I16" s="9" t="e">
        <f t="shared" si="0"/>
        <v>#REF!</v>
      </c>
      <c r="J16" s="59">
        <f t="shared" si="1"/>
        <v>0</v>
      </c>
      <c r="K16" s="59" t="e">
        <f t="shared" si="2"/>
        <v>#REF!</v>
      </c>
    </row>
    <row r="17" spans="1:12">
      <c r="A17" s="13" t="s">
        <v>21</v>
      </c>
      <c r="B17" s="8" t="s">
        <v>23</v>
      </c>
      <c r="C17" s="55">
        <v>0</v>
      </c>
      <c r="D17" s="9">
        <v>-9.57</v>
      </c>
      <c r="E17" s="9">
        <v>-9.57</v>
      </c>
      <c r="F17" s="18" t="e">
        <f t="shared" si="3"/>
        <v>#REF!</v>
      </c>
      <c r="G17" s="11">
        <v>-11</v>
      </c>
      <c r="H17" s="9">
        <v>-11</v>
      </c>
      <c r="I17" s="9" t="e">
        <f t="shared" si="0"/>
        <v>#REF!</v>
      </c>
      <c r="J17" s="59">
        <f t="shared" si="1"/>
        <v>0</v>
      </c>
      <c r="K17" s="59" t="e">
        <f t="shared" si="2"/>
        <v>#REF!</v>
      </c>
    </row>
    <row r="18" spans="1:12">
      <c r="A18" s="13" t="s">
        <v>24</v>
      </c>
      <c r="B18" s="8" t="s">
        <v>20</v>
      </c>
      <c r="C18" s="55">
        <v>1</v>
      </c>
      <c r="D18" s="9">
        <v>36.29</v>
      </c>
      <c r="E18" s="9">
        <v>37.29</v>
      </c>
      <c r="F18" s="18" t="e">
        <f t="shared" si="3"/>
        <v>#REF!</v>
      </c>
      <c r="G18" s="11">
        <v>41.73</v>
      </c>
      <c r="H18" s="9">
        <v>42.88</v>
      </c>
      <c r="I18" s="9" t="e">
        <f t="shared" si="0"/>
        <v>#REF!</v>
      </c>
      <c r="J18" s="59">
        <f t="shared" si="1"/>
        <v>2.7558111670261232E-2</v>
      </c>
      <c r="K18" s="59" t="e">
        <f t="shared" si="2"/>
        <v>#REF!</v>
      </c>
    </row>
    <row r="19" spans="1:12">
      <c r="A19" s="13" t="s">
        <v>24</v>
      </c>
      <c r="B19" s="8" t="s">
        <v>25</v>
      </c>
      <c r="C19" s="55">
        <v>1</v>
      </c>
      <c r="D19" s="9">
        <v>5429.99</v>
      </c>
      <c r="E19" s="9">
        <v>5579.31</v>
      </c>
      <c r="F19" s="18" t="e">
        <f>ROUND(I19/(1+GST),2)</f>
        <v>#REF!</v>
      </c>
      <c r="G19" s="11">
        <v>6244.49</v>
      </c>
      <c r="H19" s="9">
        <v>6416.21</v>
      </c>
      <c r="I19" s="9" t="e">
        <f t="shared" si="0"/>
        <v>#REF!</v>
      </c>
      <c r="J19" s="59">
        <f t="shared" si="1"/>
        <v>2.7499443509398036E-2</v>
      </c>
      <c r="K19" s="59" t="e">
        <f t="shared" si="2"/>
        <v>#REF!</v>
      </c>
      <c r="L19" s="71"/>
    </row>
    <row r="20" spans="1:12">
      <c r="A20" s="13" t="s">
        <v>26</v>
      </c>
      <c r="B20" s="8" t="s">
        <v>27</v>
      </c>
      <c r="C20" s="55">
        <v>1</v>
      </c>
      <c r="D20" s="9">
        <v>14.26</v>
      </c>
      <c r="E20" s="9">
        <v>14.65</v>
      </c>
      <c r="F20" s="18" t="e">
        <f t="shared" si="3"/>
        <v>#REF!</v>
      </c>
      <c r="G20" s="11">
        <v>16.399999999999999</v>
      </c>
      <c r="H20" s="9">
        <v>16.850000000000001</v>
      </c>
      <c r="I20" s="9" t="e">
        <f t="shared" si="0"/>
        <v>#REF!</v>
      </c>
      <c r="J20" s="59">
        <f t="shared" si="1"/>
        <v>2.7439024390244038E-2</v>
      </c>
      <c r="K20" s="59" t="e">
        <f t="shared" si="2"/>
        <v>#REF!</v>
      </c>
      <c r="L20" s="71"/>
    </row>
    <row r="21" spans="1:12">
      <c r="A21" s="13" t="s">
        <v>26</v>
      </c>
      <c r="B21" s="8" t="s">
        <v>28</v>
      </c>
      <c r="C21" s="55">
        <v>1</v>
      </c>
      <c r="D21" s="9">
        <v>25.78</v>
      </c>
      <c r="E21" s="9">
        <v>26.5</v>
      </c>
      <c r="F21" s="18" t="e">
        <f>ROUND(I21/(1+GST),2)</f>
        <v>#REF!</v>
      </c>
      <c r="G21" s="11">
        <v>29.65</v>
      </c>
      <c r="H21" s="9">
        <v>30.47</v>
      </c>
      <c r="I21" s="9" t="e">
        <f t="shared" si="0"/>
        <v>#REF!</v>
      </c>
      <c r="J21" s="59">
        <f t="shared" si="1"/>
        <v>2.7655986509274921E-2</v>
      </c>
      <c r="K21" s="59" t="e">
        <f t="shared" si="2"/>
        <v>#REF!</v>
      </c>
      <c r="L21" s="71"/>
    </row>
    <row r="22" spans="1:12" ht="15">
      <c r="A22" s="7" t="s">
        <v>29</v>
      </c>
      <c r="B22" s="8" t="s">
        <v>30</v>
      </c>
      <c r="C22" s="55">
        <v>1</v>
      </c>
      <c r="D22" s="9">
        <v>1041.73</v>
      </c>
      <c r="E22" s="9">
        <v>1574.9599999999998</v>
      </c>
      <c r="F22" s="18" t="e">
        <f>ROUND(I22/(1+GST),2)</f>
        <v>#REF!</v>
      </c>
      <c r="G22" s="11">
        <v>1197.99</v>
      </c>
      <c r="H22" s="9">
        <v>1811.204</v>
      </c>
      <c r="I22" s="9" t="e">
        <f t="shared" si="0"/>
        <v>#REF!</v>
      </c>
      <c r="J22" s="70">
        <f t="shared" si="1"/>
        <v>0.51186904732092908</v>
      </c>
      <c r="K22" s="70" t="e">
        <f t="shared" si="2"/>
        <v>#REF!</v>
      </c>
      <c r="L22" s="72"/>
    </row>
    <row r="23" spans="1:12">
      <c r="A23" s="13" t="s">
        <v>29</v>
      </c>
      <c r="B23" s="8" t="s">
        <v>31</v>
      </c>
      <c r="C23" s="55">
        <v>1</v>
      </c>
      <c r="D23" s="9">
        <v>508.39</v>
      </c>
      <c r="E23" s="9">
        <v>522.37</v>
      </c>
      <c r="F23" s="18" t="e">
        <f t="shared" si="3"/>
        <v>#REF!</v>
      </c>
      <c r="G23" s="11">
        <v>584.65</v>
      </c>
      <c r="H23" s="9">
        <v>600.73</v>
      </c>
      <c r="I23" s="9" t="e">
        <f t="shared" si="0"/>
        <v>#REF!</v>
      </c>
      <c r="J23" s="59">
        <f t="shared" si="1"/>
        <v>2.7503634653211373E-2</v>
      </c>
      <c r="K23" s="59" t="e">
        <f t="shared" si="2"/>
        <v>#REF!</v>
      </c>
    </row>
    <row r="24" spans="1:12">
      <c r="A24" s="13" t="s">
        <v>29</v>
      </c>
      <c r="B24" s="8" t="s">
        <v>32</v>
      </c>
      <c r="C24" s="55">
        <v>1</v>
      </c>
      <c r="D24" s="9">
        <v>274.01</v>
      </c>
      <c r="E24" s="9">
        <v>281.55</v>
      </c>
      <c r="F24" s="18" t="e">
        <f t="shared" si="3"/>
        <v>#REF!</v>
      </c>
      <c r="G24" s="11">
        <v>315.11</v>
      </c>
      <c r="H24" s="9">
        <v>323.77999999999997</v>
      </c>
      <c r="I24" s="9" t="e">
        <f t="shared" si="0"/>
        <v>#REF!</v>
      </c>
      <c r="J24" s="59">
        <f t="shared" si="1"/>
        <v>2.7514201389990722E-2</v>
      </c>
      <c r="K24" s="59" t="e">
        <f t="shared" si="2"/>
        <v>#REF!</v>
      </c>
    </row>
    <row r="25" spans="1:12">
      <c r="A25" s="13" t="s">
        <v>29</v>
      </c>
      <c r="B25" s="8" t="s">
        <v>33</v>
      </c>
      <c r="C25" s="55">
        <v>1</v>
      </c>
      <c r="D25" s="9">
        <v>66.52</v>
      </c>
      <c r="E25" s="9">
        <v>68.349999999999994</v>
      </c>
      <c r="F25" s="18" t="e">
        <f t="shared" si="3"/>
        <v>#REF!</v>
      </c>
      <c r="G25" s="11">
        <v>76.5</v>
      </c>
      <c r="H25" s="9">
        <v>78.599999999999994</v>
      </c>
      <c r="I25" s="9" t="e">
        <f t="shared" si="0"/>
        <v>#REF!</v>
      </c>
      <c r="J25" s="59">
        <f t="shared" si="1"/>
        <v>2.7450980392156765E-2</v>
      </c>
      <c r="K25" s="59" t="e">
        <f t="shared" si="2"/>
        <v>#REF!</v>
      </c>
    </row>
    <row r="26" spans="1:12">
      <c r="A26" s="13" t="s">
        <v>34</v>
      </c>
      <c r="B26" s="8"/>
      <c r="C26" s="55">
        <v>0</v>
      </c>
      <c r="D26" s="9">
        <v>2050.1999999999998</v>
      </c>
      <c r="E26" s="9">
        <v>2050.1999999999998</v>
      </c>
      <c r="F26" s="18" t="e">
        <f t="shared" si="3"/>
        <v>#REF!</v>
      </c>
      <c r="G26" s="11">
        <v>2357.73</v>
      </c>
      <c r="H26" s="9">
        <v>2357.73</v>
      </c>
      <c r="I26" s="9" t="e">
        <f t="shared" si="0"/>
        <v>#REF!</v>
      </c>
      <c r="J26" s="59">
        <f t="shared" si="1"/>
        <v>0</v>
      </c>
      <c r="K26" s="59" t="e">
        <f t="shared" si="2"/>
        <v>#REF!</v>
      </c>
    </row>
    <row r="27" spans="1:12">
      <c r="A27" s="13" t="s">
        <v>35</v>
      </c>
      <c r="B27" s="8"/>
      <c r="C27" s="55">
        <v>1</v>
      </c>
      <c r="D27" s="9">
        <v>7.57</v>
      </c>
      <c r="E27" s="9">
        <v>7.77</v>
      </c>
      <c r="F27" s="18" t="e">
        <f t="shared" si="3"/>
        <v>#REF!</v>
      </c>
      <c r="G27" s="11">
        <v>8.6999999999999993</v>
      </c>
      <c r="H27" s="9">
        <v>8.94</v>
      </c>
      <c r="I27" s="9" t="e">
        <f>ROUND(H27*(1+C27*rate_inc),2)</f>
        <v>#REF!</v>
      </c>
      <c r="J27" s="59">
        <f t="shared" si="1"/>
        <v>2.7586206896551779E-2</v>
      </c>
      <c r="K27" s="59" t="e">
        <f t="shared" si="2"/>
        <v>#REF!</v>
      </c>
    </row>
    <row r="28" spans="1:12">
      <c r="A28" s="7" t="s">
        <v>36</v>
      </c>
      <c r="B28" s="8"/>
      <c r="C28" s="55">
        <v>1</v>
      </c>
      <c r="D28" s="9">
        <v>9.5</v>
      </c>
      <c r="E28" s="9">
        <v>9.76</v>
      </c>
      <c r="F28" s="18" t="e">
        <f t="shared" si="3"/>
        <v>#REF!</v>
      </c>
      <c r="G28" s="11">
        <v>10.92</v>
      </c>
      <c r="H28" s="9">
        <v>11.22</v>
      </c>
      <c r="I28" s="9" t="e">
        <f t="shared" si="0"/>
        <v>#REF!</v>
      </c>
      <c r="J28" s="70">
        <f t="shared" si="1"/>
        <v>2.7472527472527597E-2</v>
      </c>
      <c r="K28" s="70" t="e">
        <f t="shared" si="2"/>
        <v>#REF!</v>
      </c>
    </row>
    <row r="29" spans="1:12">
      <c r="A29" s="7" t="s">
        <v>37</v>
      </c>
      <c r="B29" s="8" t="s">
        <v>30</v>
      </c>
      <c r="C29" s="55">
        <v>1</v>
      </c>
      <c r="D29" s="9">
        <v>1041.73</v>
      </c>
      <c r="E29" s="9">
        <v>1070.3699999999999</v>
      </c>
      <c r="F29" s="18" t="e">
        <f>ROUND(I29/(1+GST),2)</f>
        <v>#REF!</v>
      </c>
      <c r="G29" s="11">
        <v>1197.99</v>
      </c>
      <c r="H29" s="9">
        <v>1230.93</v>
      </c>
      <c r="I29" s="9" t="e">
        <f t="shared" si="0"/>
        <v>#REF!</v>
      </c>
    </row>
    <row r="30" spans="1:12">
      <c r="A30" s="7" t="s">
        <v>37</v>
      </c>
      <c r="B30" s="8" t="s">
        <v>31</v>
      </c>
      <c r="C30" s="55">
        <v>1</v>
      </c>
      <c r="D30" s="9">
        <v>508.39</v>
      </c>
      <c r="E30" s="9">
        <v>522.37</v>
      </c>
      <c r="F30" s="18" t="e">
        <f t="shared" si="3"/>
        <v>#REF!</v>
      </c>
      <c r="G30" s="11">
        <v>584.65</v>
      </c>
      <c r="H30" s="9">
        <v>600.73</v>
      </c>
      <c r="I30" s="9" t="e">
        <f t="shared" si="0"/>
        <v>#REF!</v>
      </c>
    </row>
    <row r="31" spans="1:12">
      <c r="A31" s="13" t="s">
        <v>38</v>
      </c>
      <c r="B31" s="12" t="s">
        <v>20</v>
      </c>
      <c r="C31" s="55">
        <v>1</v>
      </c>
      <c r="D31" s="9">
        <v>-159.03</v>
      </c>
      <c r="E31" s="9">
        <v>-163.4</v>
      </c>
      <c r="F31" s="18" t="e">
        <f t="shared" si="3"/>
        <v>#REF!</v>
      </c>
      <c r="G31" s="11">
        <v>-182.88</v>
      </c>
      <c r="H31" s="9">
        <v>-187.91</v>
      </c>
      <c r="I31" s="9" t="e">
        <f>ROUND(H31*(1+C31*rate_inc),2)</f>
        <v>#REF!</v>
      </c>
      <c r="J31" s="59">
        <f>H31/G31-1</f>
        <v>2.7504374453193314E-2</v>
      </c>
      <c r="K31" s="59" t="e">
        <f>F31/E31-1</f>
        <v>#REF!</v>
      </c>
    </row>
    <row r="32" spans="1:12" ht="28.5">
      <c r="A32" s="14" t="s">
        <v>39</v>
      </c>
      <c r="B32" s="8">
        <v>1</v>
      </c>
      <c r="C32" s="55"/>
      <c r="D32" s="9">
        <v>3439.13</v>
      </c>
      <c r="E32" s="9">
        <v>3439.13</v>
      </c>
      <c r="F32" s="9">
        <v>3439.13</v>
      </c>
      <c r="G32" s="11">
        <v>3955</v>
      </c>
      <c r="H32" s="9">
        <v>3955</v>
      </c>
      <c r="I32" s="9">
        <v>3955</v>
      </c>
      <c r="J32" s="59">
        <f t="shared" ref="J32:J38" si="6">H32/G32-1</f>
        <v>0</v>
      </c>
      <c r="K32" s="59">
        <f t="shared" si="2"/>
        <v>0</v>
      </c>
    </row>
    <row r="33" spans="1:11" ht="28.5">
      <c r="A33" s="14" t="s">
        <v>40</v>
      </c>
      <c r="B33" s="8">
        <v>2</v>
      </c>
      <c r="C33" s="55"/>
      <c r="D33" s="9">
        <v>3020</v>
      </c>
      <c r="E33" s="9">
        <v>3020</v>
      </c>
      <c r="F33" s="9">
        <v>3020</v>
      </c>
      <c r="G33" s="11">
        <v>3473</v>
      </c>
      <c r="H33" s="9">
        <v>3473</v>
      </c>
      <c r="I33" s="9">
        <v>3473</v>
      </c>
      <c r="J33" s="59">
        <f t="shared" si="6"/>
        <v>0</v>
      </c>
      <c r="K33" s="59">
        <f t="shared" si="2"/>
        <v>0</v>
      </c>
    </row>
    <row r="34" spans="1:11" ht="28.5">
      <c r="A34" s="14" t="s">
        <v>41</v>
      </c>
      <c r="B34" s="8">
        <v>3</v>
      </c>
      <c r="C34" s="55"/>
      <c r="D34" s="9">
        <v>4358.26</v>
      </c>
      <c r="E34" s="9">
        <v>4358.26</v>
      </c>
      <c r="F34" s="9">
        <v>4358.26</v>
      </c>
      <c r="G34" s="11">
        <v>5012</v>
      </c>
      <c r="H34" s="9">
        <v>5012</v>
      </c>
      <c r="I34" s="9">
        <v>5012</v>
      </c>
      <c r="J34" s="59">
        <f t="shared" si="6"/>
        <v>0</v>
      </c>
      <c r="K34" s="59">
        <f t="shared" si="2"/>
        <v>0</v>
      </c>
    </row>
    <row r="35" spans="1:11" ht="28.5">
      <c r="A35" s="14" t="s">
        <v>42</v>
      </c>
      <c r="B35" s="8">
        <v>4</v>
      </c>
      <c r="C35" s="55"/>
      <c r="D35" s="9">
        <v>3513.91</v>
      </c>
      <c r="E35" s="9">
        <v>3513.91</v>
      </c>
      <c r="F35" s="9">
        <v>3513.91</v>
      </c>
      <c r="G35" s="11">
        <v>4041</v>
      </c>
      <c r="H35" s="9">
        <v>4041</v>
      </c>
      <c r="I35" s="9">
        <v>4041</v>
      </c>
      <c r="J35" s="59">
        <f t="shared" si="6"/>
        <v>0</v>
      </c>
      <c r="K35" s="59">
        <f t="shared" si="2"/>
        <v>0</v>
      </c>
    </row>
    <row r="36" spans="1:11" ht="28.5">
      <c r="A36" s="14" t="s">
        <v>43</v>
      </c>
      <c r="B36" s="8">
        <v>5</v>
      </c>
      <c r="C36" s="55"/>
      <c r="D36" s="9">
        <v>4473.04</v>
      </c>
      <c r="E36" s="9">
        <v>4473.04</v>
      </c>
      <c r="F36" s="9">
        <v>4473.04</v>
      </c>
      <c r="G36" s="11">
        <v>5144</v>
      </c>
      <c r="H36" s="9">
        <v>5144</v>
      </c>
      <c r="I36" s="9">
        <v>5144</v>
      </c>
      <c r="J36" s="59">
        <f t="shared" si="6"/>
        <v>0</v>
      </c>
      <c r="K36" s="59">
        <f t="shared" ref="K36:K38" si="7">F36/E36-1</f>
        <v>0</v>
      </c>
    </row>
    <row r="37" spans="1:11" ht="28.5">
      <c r="A37" s="14" t="s">
        <v>44</v>
      </c>
      <c r="B37" s="8">
        <v>6</v>
      </c>
      <c r="C37" s="55"/>
      <c r="D37" s="9">
        <v>3605.22</v>
      </c>
      <c r="E37" s="9">
        <v>3605.22</v>
      </c>
      <c r="F37" s="9">
        <v>3605.22</v>
      </c>
      <c r="G37" s="11">
        <v>4146</v>
      </c>
      <c r="H37" s="9">
        <v>4146</v>
      </c>
      <c r="I37" s="9">
        <v>4146</v>
      </c>
      <c r="J37" s="59">
        <f t="shared" si="6"/>
        <v>0</v>
      </c>
      <c r="K37" s="59">
        <f t="shared" si="7"/>
        <v>0</v>
      </c>
    </row>
    <row r="38" spans="1:11">
      <c r="A38" s="13" t="s">
        <v>45</v>
      </c>
      <c r="B38" s="8" t="s">
        <v>46</v>
      </c>
      <c r="C38" s="55">
        <v>0</v>
      </c>
      <c r="D38" s="9">
        <v>-9.1300000000000008</v>
      </c>
      <c r="E38" s="9">
        <v>-9.1300000000000008</v>
      </c>
      <c r="F38" s="18" t="e">
        <f t="shared" ref="F38" si="8">ROUND(I38/(1+GST),2)</f>
        <v>#REF!</v>
      </c>
      <c r="G38" s="11">
        <v>-10.5</v>
      </c>
      <c r="H38" s="9">
        <v>-10.5</v>
      </c>
      <c r="I38" s="9" t="e">
        <f t="shared" ref="I38" si="9">ROUND(H38*(1+C38*rate_inc),2)</f>
        <v>#REF!</v>
      </c>
      <c r="J38" s="59">
        <f t="shared" si="6"/>
        <v>0</v>
      </c>
      <c r="K38" s="59" t="e">
        <f t="shared" si="7"/>
        <v>#REF!</v>
      </c>
    </row>
    <row r="39" spans="1:11">
      <c r="A39" s="7" t="s">
        <v>47</v>
      </c>
      <c r="B39" s="8" t="s">
        <v>48</v>
      </c>
      <c r="C39" s="55"/>
      <c r="D39" s="9">
        <v>894.08</v>
      </c>
      <c r="E39" s="9">
        <v>921.99</v>
      </c>
      <c r="F39" s="18"/>
      <c r="G39" s="11">
        <v>1028.19</v>
      </c>
      <c r="H39" s="9">
        <v>1060.29</v>
      </c>
      <c r="I39" s="73"/>
    </row>
    <row r="40" spans="1:11" ht="25.5">
      <c r="A40" s="7" t="s">
        <v>47</v>
      </c>
      <c r="B40" s="8" t="s">
        <v>49</v>
      </c>
      <c r="C40" s="55"/>
      <c r="D40" s="9">
        <v>157.11000000000001</v>
      </c>
      <c r="E40" s="9">
        <v>162.02000000000001</v>
      </c>
      <c r="F40" s="18"/>
      <c r="G40" s="11">
        <v>180.68</v>
      </c>
      <c r="H40" s="9">
        <v>186.32</v>
      </c>
      <c r="I40" s="73"/>
    </row>
    <row r="41" spans="1:11">
      <c r="A41" s="7" t="s">
        <v>50</v>
      </c>
      <c r="B41" s="8" t="s">
        <v>51</v>
      </c>
      <c r="C41" s="55">
        <v>1</v>
      </c>
      <c r="D41" s="9">
        <v>9800</v>
      </c>
      <c r="E41" s="9">
        <v>10070</v>
      </c>
      <c r="F41" s="18" t="e">
        <f>ROUND(I41/(1+GST),2)</f>
        <v>#REF!</v>
      </c>
      <c r="G41" s="11">
        <v>11270</v>
      </c>
      <c r="H41" s="9">
        <v>11580.5</v>
      </c>
      <c r="I41" s="73"/>
      <c r="J41" s="70"/>
      <c r="K41" s="70"/>
    </row>
    <row r="42" spans="1:11">
      <c r="A42" s="7" t="s">
        <v>52</v>
      </c>
      <c r="B42" s="8"/>
      <c r="C42" s="55">
        <v>1</v>
      </c>
      <c r="D42" s="9">
        <v>4222.57</v>
      </c>
      <c r="E42" s="9">
        <v>4338.7</v>
      </c>
      <c r="F42" s="18" t="e">
        <f t="shared" ref="F42:F56" si="10">ROUND(I42/(1+GST),2)</f>
        <v>#REF!</v>
      </c>
      <c r="G42" s="11">
        <v>4855.96</v>
      </c>
      <c r="H42" s="9">
        <v>4989.5</v>
      </c>
      <c r="I42" s="9" t="e">
        <f t="shared" ref="I42:I56" si="11">ROUND(H42*(1+C42*rate_inc),2)</f>
        <v>#REF!</v>
      </c>
      <c r="J42" s="59">
        <f t="shared" ref="J42:J56" si="12">H42/G42-1</f>
        <v>2.7500226525754012E-2</v>
      </c>
      <c r="K42" s="59" t="e">
        <f t="shared" ref="K42:K66" si="13">F42/E42-1</f>
        <v>#REF!</v>
      </c>
    </row>
    <row r="43" spans="1:11">
      <c r="A43" s="7" t="s">
        <v>53</v>
      </c>
      <c r="B43" s="8"/>
      <c r="C43" s="55">
        <v>1</v>
      </c>
      <c r="D43" s="9">
        <v>7038.02</v>
      </c>
      <c r="E43" s="9">
        <v>7231.57</v>
      </c>
      <c r="F43" s="18" t="e">
        <f t="shared" si="10"/>
        <v>#REF!</v>
      </c>
      <c r="G43" s="11">
        <v>8093.72</v>
      </c>
      <c r="H43" s="9">
        <v>8316.2999999999993</v>
      </c>
      <c r="I43" s="9" t="e">
        <f t="shared" si="11"/>
        <v>#REF!</v>
      </c>
      <c r="J43" s="59">
        <f t="shared" si="12"/>
        <v>2.7500333591969905E-2</v>
      </c>
      <c r="K43" s="59" t="e">
        <f t="shared" si="13"/>
        <v>#REF!</v>
      </c>
    </row>
    <row r="44" spans="1:11">
      <c r="A44" s="7" t="s">
        <v>54</v>
      </c>
      <c r="B44" s="8"/>
      <c r="C44" s="55">
        <v>1</v>
      </c>
      <c r="D44" s="9">
        <v>9853.4599999999991</v>
      </c>
      <c r="E44" s="9">
        <v>10124.43</v>
      </c>
      <c r="F44" s="18" t="e">
        <f t="shared" si="10"/>
        <v>#REF!</v>
      </c>
      <c r="G44" s="11">
        <v>11331.48</v>
      </c>
      <c r="H44" s="9">
        <v>11643.1</v>
      </c>
      <c r="I44" s="9" t="e">
        <f t="shared" si="11"/>
        <v>#REF!</v>
      </c>
      <c r="J44" s="59">
        <f t="shared" si="12"/>
        <v>2.7500379473820002E-2</v>
      </c>
      <c r="K44" s="59" t="e">
        <f t="shared" si="13"/>
        <v>#REF!</v>
      </c>
    </row>
    <row r="45" spans="1:11">
      <c r="A45" s="7" t="s">
        <v>55</v>
      </c>
      <c r="B45" s="8"/>
      <c r="C45" s="55">
        <v>1</v>
      </c>
      <c r="D45" s="9">
        <v>12665.4</v>
      </c>
      <c r="E45" s="9">
        <v>13013.7</v>
      </c>
      <c r="F45" s="18" t="e">
        <f t="shared" si="10"/>
        <v>#REF!</v>
      </c>
      <c r="G45" s="11">
        <v>14565.21</v>
      </c>
      <c r="H45" s="9">
        <v>14965.75</v>
      </c>
      <c r="I45" s="9" t="e">
        <f t="shared" si="11"/>
        <v>#REF!</v>
      </c>
      <c r="J45" s="59">
        <f t="shared" si="12"/>
        <v>2.7499775149139705E-2</v>
      </c>
      <c r="K45" s="59" t="e">
        <f t="shared" si="13"/>
        <v>#REF!</v>
      </c>
    </row>
    <row r="46" spans="1:11">
      <c r="A46" s="7" t="s">
        <v>56</v>
      </c>
      <c r="B46" s="8"/>
      <c r="C46" s="55">
        <v>1</v>
      </c>
      <c r="D46" s="9">
        <v>13933.57</v>
      </c>
      <c r="E46" s="9">
        <v>14316.75</v>
      </c>
      <c r="F46" s="18" t="e">
        <f t="shared" si="10"/>
        <v>#REF!</v>
      </c>
      <c r="G46" s="11">
        <v>16023.61</v>
      </c>
      <c r="H46" s="9">
        <v>16464.259999999998</v>
      </c>
      <c r="I46" s="9" t="e">
        <f t="shared" si="11"/>
        <v>#REF!</v>
      </c>
      <c r="J46" s="59">
        <f t="shared" si="12"/>
        <v>2.7500045245734128E-2</v>
      </c>
      <c r="K46" s="59" t="e">
        <f t="shared" si="13"/>
        <v>#REF!</v>
      </c>
    </row>
    <row r="47" spans="1:11">
      <c r="A47" s="7" t="s">
        <v>57</v>
      </c>
      <c r="B47" s="8" t="s">
        <v>58</v>
      </c>
      <c r="C47" s="55">
        <v>1</v>
      </c>
      <c r="D47" s="9">
        <v>3.52</v>
      </c>
      <c r="E47" s="9">
        <v>3.62</v>
      </c>
      <c r="F47" s="18" t="e">
        <f t="shared" si="10"/>
        <v>#REF!</v>
      </c>
      <c r="G47" s="11">
        <v>4.05</v>
      </c>
      <c r="H47" s="9">
        <v>4.16</v>
      </c>
      <c r="I47" s="9" t="e">
        <f t="shared" si="11"/>
        <v>#REF!</v>
      </c>
      <c r="J47" s="59">
        <f t="shared" si="12"/>
        <v>2.716049382716057E-2</v>
      </c>
      <c r="K47" s="59" t="e">
        <f t="shared" si="13"/>
        <v>#REF!</v>
      </c>
    </row>
    <row r="48" spans="1:11">
      <c r="A48" s="7" t="s">
        <v>57</v>
      </c>
      <c r="B48" s="8" t="s">
        <v>59</v>
      </c>
      <c r="C48" s="55">
        <v>1</v>
      </c>
      <c r="D48" s="9">
        <v>10.57</v>
      </c>
      <c r="E48" s="9">
        <v>10.86</v>
      </c>
      <c r="F48" s="18" t="e">
        <f t="shared" si="10"/>
        <v>#REF!</v>
      </c>
      <c r="G48" s="11">
        <v>12.16</v>
      </c>
      <c r="H48" s="9">
        <v>12.49</v>
      </c>
      <c r="I48" s="9" t="e">
        <f t="shared" si="11"/>
        <v>#REF!</v>
      </c>
      <c r="J48" s="59">
        <f t="shared" si="12"/>
        <v>2.7138157894736947E-2</v>
      </c>
      <c r="K48" s="59" t="e">
        <f t="shared" si="13"/>
        <v>#REF!</v>
      </c>
    </row>
    <row r="49" spans="1:11">
      <c r="A49" s="7" t="s">
        <v>57</v>
      </c>
      <c r="B49" s="8" t="s">
        <v>60</v>
      </c>
      <c r="C49" s="55">
        <v>1</v>
      </c>
      <c r="D49" s="9">
        <v>17.63</v>
      </c>
      <c r="E49" s="9">
        <v>18.12</v>
      </c>
      <c r="F49" s="18" t="e">
        <f t="shared" si="10"/>
        <v>#REF!</v>
      </c>
      <c r="G49" s="11">
        <v>20.28</v>
      </c>
      <c r="H49" s="9">
        <v>20.84</v>
      </c>
      <c r="I49" s="9" t="e">
        <f t="shared" si="11"/>
        <v>#REF!</v>
      </c>
      <c r="J49" s="59">
        <f t="shared" si="12"/>
        <v>2.7613412228796763E-2</v>
      </c>
      <c r="K49" s="59" t="e">
        <f t="shared" si="13"/>
        <v>#REF!</v>
      </c>
    </row>
    <row r="50" spans="1:11">
      <c r="A50" s="7" t="s">
        <v>57</v>
      </c>
      <c r="B50" s="8" t="s">
        <v>61</v>
      </c>
      <c r="C50" s="55">
        <v>1</v>
      </c>
      <c r="D50" s="9">
        <v>24.66</v>
      </c>
      <c r="E50" s="9">
        <v>25.34</v>
      </c>
      <c r="F50" s="18" t="e">
        <f t="shared" si="10"/>
        <v>#REF!</v>
      </c>
      <c r="G50" s="11">
        <v>28.36</v>
      </c>
      <c r="H50" s="9">
        <v>29.14</v>
      </c>
      <c r="I50" s="9" t="e">
        <f t="shared" si="11"/>
        <v>#REF!</v>
      </c>
      <c r="J50" s="59">
        <f t="shared" si="12"/>
        <v>2.7503526093088926E-2</v>
      </c>
      <c r="K50" s="59" t="e">
        <f t="shared" si="13"/>
        <v>#REF!</v>
      </c>
    </row>
    <row r="51" spans="1:11">
      <c r="A51" s="7" t="s">
        <v>57</v>
      </c>
      <c r="B51" s="8" t="s">
        <v>62</v>
      </c>
      <c r="C51" s="55">
        <v>1</v>
      </c>
      <c r="D51" s="9">
        <v>28.17</v>
      </c>
      <c r="E51" s="9">
        <v>28.95</v>
      </c>
      <c r="F51" s="18" t="e">
        <f t="shared" si="10"/>
        <v>#REF!</v>
      </c>
      <c r="G51" s="11">
        <v>32.4</v>
      </c>
      <c r="H51" s="9">
        <v>33.29</v>
      </c>
      <c r="I51" s="9" t="e">
        <f t="shared" si="11"/>
        <v>#REF!</v>
      </c>
      <c r="J51" s="59">
        <f t="shared" si="12"/>
        <v>2.7469135802469236E-2</v>
      </c>
      <c r="K51" s="59" t="e">
        <f t="shared" si="13"/>
        <v>#REF!</v>
      </c>
    </row>
    <row r="52" spans="1:11">
      <c r="A52" s="15" t="s">
        <v>57</v>
      </c>
      <c r="B52" s="8" t="s">
        <v>63</v>
      </c>
      <c r="C52" s="55">
        <v>1</v>
      </c>
      <c r="D52" s="9">
        <v>0</v>
      </c>
      <c r="E52" s="9">
        <v>0</v>
      </c>
      <c r="F52" s="18" t="e">
        <f t="shared" si="10"/>
        <v>#REF!</v>
      </c>
      <c r="G52" s="11">
        <v>0</v>
      </c>
      <c r="H52" s="9">
        <v>0</v>
      </c>
      <c r="I52" s="9" t="e">
        <f t="shared" si="11"/>
        <v>#REF!</v>
      </c>
    </row>
    <row r="53" spans="1:11">
      <c r="A53" s="7" t="s">
        <v>64</v>
      </c>
      <c r="B53" s="8"/>
      <c r="C53" s="55">
        <v>1</v>
      </c>
      <c r="D53" s="9">
        <v>838.24</v>
      </c>
      <c r="E53" s="9">
        <v>861.3</v>
      </c>
      <c r="F53" s="18" t="e">
        <f t="shared" si="10"/>
        <v>#REF!</v>
      </c>
      <c r="G53" s="11">
        <v>963.98</v>
      </c>
      <c r="H53" s="73">
        <v>994.99</v>
      </c>
      <c r="I53" s="9" t="e">
        <f t="shared" si="11"/>
        <v>#REF!</v>
      </c>
      <c r="J53" s="59">
        <f t="shared" si="12"/>
        <v>3.2168717193302721E-2</v>
      </c>
      <c r="K53" s="59" t="e">
        <f t="shared" si="13"/>
        <v>#REF!</v>
      </c>
    </row>
    <row r="54" spans="1:11">
      <c r="A54" s="7" t="s">
        <v>65</v>
      </c>
      <c r="B54" s="8"/>
      <c r="C54" s="55">
        <v>1</v>
      </c>
      <c r="D54" s="9">
        <v>936.42</v>
      </c>
      <c r="E54" s="9">
        <v>962.17</v>
      </c>
      <c r="F54" s="18" t="e">
        <f t="shared" si="10"/>
        <v>#REF!</v>
      </c>
      <c r="G54" s="11">
        <v>1076.8800000000001</v>
      </c>
      <c r="H54" s="73">
        <v>1110.99</v>
      </c>
      <c r="I54" s="9" t="e">
        <f t="shared" si="11"/>
        <v>#REF!</v>
      </c>
      <c r="J54" s="59">
        <f t="shared" si="12"/>
        <v>3.1674838422108165E-2</v>
      </c>
      <c r="K54" s="59" t="e">
        <f t="shared" si="13"/>
        <v>#REF!</v>
      </c>
    </row>
    <row r="55" spans="1:11">
      <c r="A55" s="7" t="s">
        <v>66</v>
      </c>
      <c r="B55" s="8"/>
      <c r="C55" s="55">
        <v>1</v>
      </c>
      <c r="D55" s="9">
        <v>1068.82</v>
      </c>
      <c r="E55" s="9">
        <v>1098.21</v>
      </c>
      <c r="F55" s="18" t="e">
        <f t="shared" si="10"/>
        <v>#REF!</v>
      </c>
      <c r="G55" s="11">
        <v>1229.1400000000001</v>
      </c>
      <c r="H55" s="73">
        <v>1267.44</v>
      </c>
      <c r="I55" s="9" t="e">
        <f t="shared" si="11"/>
        <v>#REF!</v>
      </c>
      <c r="J55" s="59">
        <f t="shared" si="12"/>
        <v>3.1159998047415316E-2</v>
      </c>
      <c r="K55" s="59" t="e">
        <f t="shared" si="13"/>
        <v>#REF!</v>
      </c>
    </row>
    <row r="56" spans="1:11">
      <c r="A56" s="7" t="s">
        <v>67</v>
      </c>
      <c r="B56" s="8"/>
      <c r="C56" s="55">
        <v>1</v>
      </c>
      <c r="D56" s="9">
        <v>1182.44</v>
      </c>
      <c r="E56" s="9">
        <v>1214.96</v>
      </c>
      <c r="F56" s="18" t="e">
        <f t="shared" si="10"/>
        <v>#REF!</v>
      </c>
      <c r="G56" s="11">
        <v>1359.81</v>
      </c>
      <c r="H56" s="73">
        <v>1401.7</v>
      </c>
      <c r="I56" s="9" t="e">
        <f t="shared" si="11"/>
        <v>#REF!</v>
      </c>
      <c r="J56" s="59">
        <f t="shared" si="12"/>
        <v>3.0805774336120528E-2</v>
      </c>
      <c r="K56" s="59" t="e">
        <f t="shared" si="13"/>
        <v>#REF!</v>
      </c>
    </row>
    <row r="57" spans="1:11" ht="15">
      <c r="A57" s="16" t="s">
        <v>68</v>
      </c>
      <c r="B57" s="34"/>
      <c r="C57" s="66"/>
      <c r="D57" s="35"/>
      <c r="E57" s="36"/>
      <c r="F57" s="43"/>
      <c r="G57" s="37"/>
      <c r="H57" s="37"/>
      <c r="I57" s="37"/>
      <c r="J57" s="65"/>
      <c r="K57" s="65"/>
    </row>
    <row r="58" spans="1:11">
      <c r="A58" s="15" t="s">
        <v>69</v>
      </c>
      <c r="B58" s="17"/>
      <c r="C58" s="56"/>
      <c r="D58" s="17"/>
      <c r="E58" s="10"/>
      <c r="F58" s="44"/>
      <c r="G58" s="11"/>
      <c r="H58" s="18"/>
      <c r="I58" s="11"/>
      <c r="J58" s="65"/>
      <c r="K58" s="65"/>
    </row>
    <row r="59" spans="1:11">
      <c r="A59" s="19" t="s">
        <v>70</v>
      </c>
      <c r="B59" s="17"/>
      <c r="C59" s="56"/>
      <c r="D59" s="17"/>
      <c r="E59" s="10"/>
      <c r="F59" s="44"/>
      <c r="G59" s="11"/>
      <c r="H59" s="18"/>
      <c r="I59" s="11"/>
      <c r="J59" s="65"/>
      <c r="K59" s="65"/>
    </row>
    <row r="60" spans="1:11">
      <c r="A60" s="7" t="s">
        <v>71</v>
      </c>
      <c r="B60" s="17" t="s">
        <v>72</v>
      </c>
      <c r="C60" s="56">
        <v>1</v>
      </c>
      <c r="D60" s="9">
        <v>26273.13</v>
      </c>
      <c r="E60" s="9">
        <v>26995.64</v>
      </c>
      <c r="F60" s="18" t="e">
        <f>ROUND(I60/(1+GST),2)</f>
        <v>#REF!</v>
      </c>
      <c r="G60" s="11">
        <v>30214.1</v>
      </c>
      <c r="H60" s="9">
        <v>31044.99</v>
      </c>
      <c r="I60" s="9" t="e">
        <f>ROUND(H60*(1+C60*rate_inc),2)</f>
        <v>#REF!</v>
      </c>
      <c r="J60" s="59">
        <f>H60/G60-1</f>
        <v>2.7500074468542968E-2</v>
      </c>
      <c r="K60" s="59" t="e">
        <f t="shared" si="13"/>
        <v>#REF!</v>
      </c>
    </row>
    <row r="61" spans="1:11">
      <c r="A61" s="15" t="s">
        <v>71</v>
      </c>
      <c r="B61" s="17" t="s">
        <v>73</v>
      </c>
      <c r="C61" s="67"/>
      <c r="G61" s="45"/>
      <c r="J61" s="65"/>
      <c r="K61" s="65"/>
    </row>
    <row r="62" spans="1:11">
      <c r="A62" s="7" t="s">
        <v>71</v>
      </c>
      <c r="B62" s="20" t="s">
        <v>74</v>
      </c>
      <c r="C62" s="56"/>
      <c r="D62" s="9" t="s">
        <v>75</v>
      </c>
      <c r="E62" s="10" t="s">
        <v>75</v>
      </c>
      <c r="F62" s="44" t="s">
        <v>75</v>
      </c>
      <c r="G62" s="11" t="s">
        <v>75</v>
      </c>
      <c r="H62" s="9" t="s">
        <v>75</v>
      </c>
      <c r="I62" s="11" t="s">
        <v>75</v>
      </c>
      <c r="J62" s="65"/>
      <c r="K62" s="65"/>
    </row>
    <row r="63" spans="1:11">
      <c r="A63" s="7" t="s">
        <v>76</v>
      </c>
      <c r="B63" s="20" t="s">
        <v>72</v>
      </c>
      <c r="C63" s="56">
        <v>1</v>
      </c>
      <c r="D63" s="9">
        <v>24848.62</v>
      </c>
      <c r="E63" s="9">
        <v>25531.96</v>
      </c>
      <c r="F63" s="18" t="e">
        <f>ROUND(I63/(1+GST),2)</f>
        <v>#REF!</v>
      </c>
      <c r="G63" s="11">
        <v>28575.91</v>
      </c>
      <c r="H63" s="9">
        <v>29361.75</v>
      </c>
      <c r="I63" s="9" t="e">
        <f>ROUND(H63*(1+C63*rate_inc),2)</f>
        <v>#REF!</v>
      </c>
      <c r="J63" s="59">
        <f>H63/G63-1</f>
        <v>2.7500086611415009E-2</v>
      </c>
      <c r="K63" s="59" t="e">
        <f t="shared" si="13"/>
        <v>#REF!</v>
      </c>
    </row>
    <row r="64" spans="1:11">
      <c r="A64" s="7" t="s">
        <v>76</v>
      </c>
      <c r="B64" s="20" t="s">
        <v>73</v>
      </c>
      <c r="C64" s="56"/>
      <c r="D64" s="9"/>
      <c r="E64" s="10"/>
      <c r="F64" s="44"/>
      <c r="G64" s="11"/>
      <c r="H64" s="18"/>
      <c r="I64" s="11"/>
      <c r="J64" s="65"/>
      <c r="K64" s="65"/>
    </row>
    <row r="65" spans="1:11">
      <c r="A65" s="15" t="s">
        <v>76</v>
      </c>
      <c r="B65" s="20" t="s">
        <v>74</v>
      </c>
      <c r="C65" s="56"/>
      <c r="D65" s="9" t="s">
        <v>75</v>
      </c>
      <c r="E65" s="10" t="s">
        <v>75</v>
      </c>
      <c r="F65" s="44" t="s">
        <v>75</v>
      </c>
      <c r="G65" s="11" t="s">
        <v>75</v>
      </c>
      <c r="H65" s="9" t="s">
        <v>75</v>
      </c>
      <c r="I65" s="11" t="s">
        <v>75</v>
      </c>
      <c r="J65" s="65"/>
      <c r="K65" s="65"/>
    </row>
    <row r="66" spans="1:11">
      <c r="A66" s="7" t="s">
        <v>77</v>
      </c>
      <c r="B66" s="20" t="s">
        <v>72</v>
      </c>
      <c r="C66" s="56">
        <v>1</v>
      </c>
      <c r="D66" s="9">
        <v>24848.62</v>
      </c>
      <c r="E66" s="9">
        <v>25531.96</v>
      </c>
      <c r="F66" s="18" t="e">
        <f>ROUND(I66/(1+GST),2)</f>
        <v>#REF!</v>
      </c>
      <c r="G66" s="11">
        <v>28575.91</v>
      </c>
      <c r="H66" s="9">
        <v>29361.75</v>
      </c>
      <c r="I66" s="9" t="e">
        <f>ROUND(H66*(1+C66*rate_inc),2)</f>
        <v>#REF!</v>
      </c>
      <c r="J66" s="59">
        <f>H66/G66-1</f>
        <v>2.7500086611415009E-2</v>
      </c>
      <c r="K66" s="59" t="e">
        <f t="shared" si="13"/>
        <v>#REF!</v>
      </c>
    </row>
    <row r="67" spans="1:11">
      <c r="A67" s="7" t="s">
        <v>77</v>
      </c>
      <c r="B67" s="20" t="s">
        <v>73</v>
      </c>
      <c r="C67" s="56">
        <v>1</v>
      </c>
      <c r="D67" s="9">
        <v>10016.57</v>
      </c>
      <c r="E67" s="9">
        <v>10292.02</v>
      </c>
      <c r="F67" s="18" t="e">
        <f>ROUND(I67/(1+GST),2)</f>
        <v>#REF!</v>
      </c>
      <c r="G67" s="11">
        <v>11519.05</v>
      </c>
      <c r="H67" s="9">
        <v>11835.82</v>
      </c>
      <c r="I67" s="9" t="e">
        <f>ROUND(H67*(1+C67*rate_inc),2)</f>
        <v>#REF!</v>
      </c>
      <c r="J67" s="59">
        <f>H67/G67-1</f>
        <v>2.7499663600730972E-2</v>
      </c>
      <c r="K67" s="59" t="e">
        <f>F67/E67-1</f>
        <v>#REF!</v>
      </c>
    </row>
    <row r="68" spans="1:11">
      <c r="A68" s="7" t="s">
        <v>77</v>
      </c>
      <c r="B68" s="20" t="s">
        <v>74</v>
      </c>
      <c r="C68" s="56">
        <v>1</v>
      </c>
      <c r="D68" s="9">
        <v>148.32</v>
      </c>
      <c r="E68" s="9">
        <v>152.4</v>
      </c>
      <c r="F68" s="18" t="e">
        <f>ROUND(I68/(1+GST),2)</f>
        <v>#REF!</v>
      </c>
      <c r="G68" s="11">
        <v>170.57</v>
      </c>
      <c r="H68" s="9">
        <v>175.26</v>
      </c>
      <c r="I68" s="9" t="e">
        <f>ROUND(H68*(1+C68*rate_inc),2)</f>
        <v>#REF!</v>
      </c>
      <c r="J68" s="59">
        <f>H68/G68-1</f>
        <v>2.7496042680424493E-2</v>
      </c>
      <c r="K68" s="59" t="e">
        <f t="shared" ref="K68:K98" si="14">F68/E68-1</f>
        <v>#REF!</v>
      </c>
    </row>
    <row r="69" spans="1:11">
      <c r="A69" s="7" t="s">
        <v>78</v>
      </c>
      <c r="B69" s="20" t="s">
        <v>72</v>
      </c>
      <c r="C69" s="56">
        <v>1</v>
      </c>
      <c r="D69" s="9">
        <v>10016.57</v>
      </c>
      <c r="E69" s="9">
        <v>10292.02</v>
      </c>
      <c r="F69" s="18" t="e">
        <f>ROUND(I69/(1+GST),2)</f>
        <v>#REF!</v>
      </c>
      <c r="G69" s="11">
        <v>11519.05</v>
      </c>
      <c r="H69" s="9">
        <v>11835.82</v>
      </c>
      <c r="I69" s="9" t="e">
        <f>ROUND(H69*(1+C69*rate_inc),2)</f>
        <v>#REF!</v>
      </c>
      <c r="J69" s="59">
        <f>H69/G69-1</f>
        <v>2.7499663600730972E-2</v>
      </c>
      <c r="K69" s="59" t="e">
        <f t="shared" si="14"/>
        <v>#REF!</v>
      </c>
    </row>
    <row r="70" spans="1:11">
      <c r="A70" s="7" t="s">
        <v>78</v>
      </c>
      <c r="B70" s="20" t="s">
        <v>73</v>
      </c>
      <c r="C70" s="56"/>
      <c r="D70" s="9"/>
      <c r="E70" s="10"/>
      <c r="F70" s="44"/>
      <c r="G70" s="11"/>
      <c r="H70" s="18"/>
      <c r="I70" s="11"/>
      <c r="J70" s="65"/>
      <c r="K70" s="65"/>
    </row>
    <row r="71" spans="1:11">
      <c r="A71" s="15" t="s">
        <v>78</v>
      </c>
      <c r="B71" s="17" t="s">
        <v>74</v>
      </c>
      <c r="C71" s="56"/>
      <c r="D71" s="9" t="s">
        <v>75</v>
      </c>
      <c r="E71" s="10" t="s">
        <v>75</v>
      </c>
      <c r="F71" s="44" t="s">
        <v>75</v>
      </c>
      <c r="G71" s="11" t="s">
        <v>75</v>
      </c>
      <c r="H71" s="9" t="s">
        <v>75</v>
      </c>
      <c r="I71" s="11" t="s">
        <v>75</v>
      </c>
      <c r="J71" s="65"/>
      <c r="K71" s="65"/>
    </row>
    <row r="72" spans="1:11">
      <c r="A72" s="7" t="s">
        <v>79</v>
      </c>
      <c r="B72" s="17" t="s">
        <v>72</v>
      </c>
      <c r="C72" s="56">
        <v>1</v>
      </c>
      <c r="D72" s="9">
        <v>10016.57</v>
      </c>
      <c r="E72" s="9">
        <v>10292.02</v>
      </c>
      <c r="F72" s="18" t="e">
        <f>ROUND(I72/(1+GST),2)</f>
        <v>#REF!</v>
      </c>
      <c r="G72" s="11">
        <v>11519.05</v>
      </c>
      <c r="H72" s="9">
        <v>11835.82</v>
      </c>
      <c r="I72" s="9" t="e">
        <f>ROUND(H72*(1+C72*rate_inc),2)</f>
        <v>#REF!</v>
      </c>
      <c r="J72" s="59">
        <f>H72/G72-1</f>
        <v>2.7499663600730972E-2</v>
      </c>
      <c r="K72" s="59" t="e">
        <f t="shared" si="14"/>
        <v>#REF!</v>
      </c>
    </row>
    <row r="73" spans="1:11">
      <c r="A73" s="7" t="s">
        <v>79</v>
      </c>
      <c r="B73" s="17" t="s">
        <v>73</v>
      </c>
      <c r="C73" s="56">
        <v>1</v>
      </c>
      <c r="D73" s="9">
        <v>2524.39</v>
      </c>
      <c r="E73" s="9">
        <v>2593.81</v>
      </c>
      <c r="F73" s="18" t="e">
        <f>ROUND(I73/(1+GST),2)</f>
        <v>#REF!</v>
      </c>
      <c r="G73" s="11">
        <v>2903.05</v>
      </c>
      <c r="H73" s="9">
        <v>2982.88</v>
      </c>
      <c r="I73" s="9" t="e">
        <f>ROUND(H73*(1+C73*rate_inc),2)</f>
        <v>#REF!</v>
      </c>
      <c r="J73" s="59">
        <f>H73/G73-1</f>
        <v>2.7498665196947991E-2</v>
      </c>
      <c r="K73" s="59" t="e">
        <f t="shared" si="14"/>
        <v>#REF!</v>
      </c>
    </row>
    <row r="74" spans="1:11">
      <c r="A74" s="7" t="s">
        <v>79</v>
      </c>
      <c r="B74" s="17" t="s">
        <v>74</v>
      </c>
      <c r="C74" s="56">
        <v>1</v>
      </c>
      <c r="D74" s="9">
        <v>141.37</v>
      </c>
      <c r="E74" s="9">
        <v>145.25</v>
      </c>
      <c r="F74" s="18" t="e">
        <f>ROUND(I74/(1+GST),2)</f>
        <v>#REF!</v>
      </c>
      <c r="G74" s="11">
        <v>162.57</v>
      </c>
      <c r="H74" s="9">
        <v>167.04</v>
      </c>
      <c r="I74" s="9" t="e">
        <f>ROUND(H74*(1+C74*rate_inc),2)</f>
        <v>#REF!</v>
      </c>
      <c r="J74" s="59">
        <f>H74/G74-1</f>
        <v>2.7495847942424767E-2</v>
      </c>
      <c r="K74" s="59" t="e">
        <f>F74/E74-1</f>
        <v>#REF!</v>
      </c>
    </row>
    <row r="75" spans="1:11">
      <c r="A75" s="7" t="s">
        <v>80</v>
      </c>
      <c r="B75" s="20" t="s">
        <v>72</v>
      </c>
      <c r="C75" s="56">
        <v>1</v>
      </c>
      <c r="D75" s="9">
        <v>2524.39</v>
      </c>
      <c r="E75" s="9">
        <v>2593.81</v>
      </c>
      <c r="F75" s="18" t="e">
        <f>ROUND(I75/(1+GST),2)</f>
        <v>#REF!</v>
      </c>
      <c r="G75" s="11">
        <v>2903.05</v>
      </c>
      <c r="H75" s="9">
        <v>2982.88</v>
      </c>
      <c r="I75" s="9" t="e">
        <f>ROUND(H75*(1+C75*rate_inc),2)</f>
        <v>#REF!</v>
      </c>
      <c r="J75" s="59">
        <f>H75/G75-1</f>
        <v>2.7498665196947991E-2</v>
      </c>
      <c r="K75" s="59" t="e">
        <f t="shared" si="14"/>
        <v>#REF!</v>
      </c>
    </row>
    <row r="76" spans="1:11">
      <c r="A76" s="7" t="s">
        <v>80</v>
      </c>
      <c r="B76" s="17" t="s">
        <v>73</v>
      </c>
      <c r="C76" s="56"/>
      <c r="D76" s="9"/>
      <c r="E76" s="10"/>
      <c r="F76" s="44"/>
      <c r="G76" s="11"/>
      <c r="H76" s="18"/>
      <c r="I76" s="11"/>
      <c r="J76" s="65"/>
      <c r="K76" s="65"/>
    </row>
    <row r="77" spans="1:11">
      <c r="A77" s="7" t="s">
        <v>80</v>
      </c>
      <c r="B77" s="17" t="s">
        <v>74</v>
      </c>
      <c r="C77" s="56"/>
      <c r="D77" s="9"/>
      <c r="E77" s="10"/>
      <c r="F77" s="44"/>
      <c r="G77" s="11"/>
      <c r="H77" s="18"/>
      <c r="I77" s="11"/>
      <c r="J77" s="65"/>
      <c r="K77" s="65"/>
    </row>
    <row r="78" spans="1:11">
      <c r="A78" s="19" t="s">
        <v>81</v>
      </c>
      <c r="B78" s="17"/>
      <c r="C78" s="56"/>
      <c r="D78" s="9"/>
      <c r="E78" s="10"/>
      <c r="F78" s="44"/>
      <c r="G78" s="11"/>
      <c r="H78" s="18"/>
      <c r="I78" s="11"/>
      <c r="J78" s="65"/>
      <c r="K78" s="65"/>
    </row>
    <row r="79" spans="1:11">
      <c r="A79" s="7" t="s">
        <v>82</v>
      </c>
      <c r="B79" s="20" t="s">
        <v>72</v>
      </c>
      <c r="C79" s="56">
        <v>1</v>
      </c>
      <c r="D79" s="9">
        <v>51105.15</v>
      </c>
      <c r="E79" s="9">
        <v>52510.54</v>
      </c>
      <c r="F79" s="18" t="e">
        <f>ROUND(I79/(1+GST),2)</f>
        <v>#REF!</v>
      </c>
      <c r="G79" s="11">
        <v>58770.92</v>
      </c>
      <c r="H79" s="9">
        <v>60387.12</v>
      </c>
      <c r="I79" s="9" t="e">
        <f>ROUND(H79*(1+C79*rate_inc),2)</f>
        <v>#REF!</v>
      </c>
      <c r="J79" s="59">
        <f>H79/G79-1</f>
        <v>2.7499994895434865E-2</v>
      </c>
      <c r="K79" s="59" t="e">
        <f t="shared" si="14"/>
        <v>#REF!</v>
      </c>
    </row>
    <row r="80" spans="1:11">
      <c r="A80" s="7" t="s">
        <v>82</v>
      </c>
      <c r="B80" s="20" t="s">
        <v>73</v>
      </c>
      <c r="C80" s="56"/>
      <c r="D80" s="9"/>
      <c r="E80" s="10"/>
      <c r="F80" s="44"/>
      <c r="G80" s="11"/>
      <c r="H80" s="18"/>
      <c r="I80" s="11"/>
      <c r="J80" s="65"/>
      <c r="K80" s="65"/>
    </row>
    <row r="81" spans="1:11">
      <c r="A81" s="15" t="s">
        <v>82</v>
      </c>
      <c r="B81" s="20" t="s">
        <v>74</v>
      </c>
      <c r="C81" s="56"/>
      <c r="D81" s="9" t="s">
        <v>75</v>
      </c>
      <c r="E81" s="10" t="s">
        <v>75</v>
      </c>
      <c r="F81" s="44" t="s">
        <v>75</v>
      </c>
      <c r="G81" s="11" t="s">
        <v>75</v>
      </c>
      <c r="H81" s="9" t="s">
        <v>75</v>
      </c>
      <c r="I81" s="11" t="s">
        <v>75</v>
      </c>
      <c r="J81" s="65"/>
      <c r="K81" s="65"/>
    </row>
    <row r="82" spans="1:11">
      <c r="A82" s="7" t="s">
        <v>83</v>
      </c>
      <c r="B82" s="20" t="s">
        <v>72</v>
      </c>
      <c r="C82" s="56">
        <v>1</v>
      </c>
      <c r="D82" s="9">
        <v>51105.15</v>
      </c>
      <c r="E82" s="9">
        <v>52510.54</v>
      </c>
      <c r="F82" s="18" t="e">
        <f>ROUND(I82/(1+GST),2)</f>
        <v>#REF!</v>
      </c>
      <c r="G82" s="11">
        <v>58770.92</v>
      </c>
      <c r="H82" s="9">
        <v>60387.12</v>
      </c>
      <c r="I82" s="9" t="e">
        <f>ROUND(H82*(1+C82*rate_inc),2)</f>
        <v>#REF!</v>
      </c>
      <c r="J82" s="59">
        <f>H82/G82-1</f>
        <v>2.7499994895434865E-2</v>
      </c>
      <c r="K82" s="59" t="e">
        <f t="shared" si="14"/>
        <v>#REF!</v>
      </c>
    </row>
    <row r="83" spans="1:11">
      <c r="A83" s="7" t="s">
        <v>83</v>
      </c>
      <c r="B83" s="20" t="s">
        <v>73</v>
      </c>
      <c r="C83" s="56">
        <v>1</v>
      </c>
      <c r="D83" s="9">
        <v>3055.55</v>
      </c>
      <c r="E83" s="9">
        <v>3139.57</v>
      </c>
      <c r="F83" s="18" t="e">
        <f>ROUND(I83/(1+GST),2)</f>
        <v>#REF!</v>
      </c>
      <c r="G83" s="11">
        <v>3513.88</v>
      </c>
      <c r="H83" s="9">
        <v>3610.51</v>
      </c>
      <c r="I83" s="9" t="e">
        <f>ROUND(H83*(1+C83*rate_inc),2)</f>
        <v>#REF!</v>
      </c>
      <c r="J83" s="59">
        <f>H83/G83-1</f>
        <v>2.7499516204309904E-2</v>
      </c>
      <c r="K83" s="59" t="e">
        <f t="shared" si="14"/>
        <v>#REF!</v>
      </c>
    </row>
    <row r="84" spans="1:11">
      <c r="A84" s="7" t="s">
        <v>83</v>
      </c>
      <c r="B84" s="20" t="s">
        <v>74</v>
      </c>
      <c r="C84" s="56">
        <v>1</v>
      </c>
      <c r="D84" s="9">
        <v>211.67</v>
      </c>
      <c r="E84" s="9">
        <v>217.49</v>
      </c>
      <c r="F84" s="18" t="e">
        <f>ROUND(I84/(1+GST),2)</f>
        <v>#REF!</v>
      </c>
      <c r="G84" s="11">
        <v>243.42</v>
      </c>
      <c r="H84" s="9">
        <v>250.11</v>
      </c>
      <c r="I84" s="9" t="e">
        <f>ROUND(H84*(1+C84*rate_inc),2)</f>
        <v>#REF!</v>
      </c>
      <c r="J84" s="59">
        <f>H84/G84-1</f>
        <v>2.7483362090214625E-2</v>
      </c>
      <c r="K84" s="59" t="e">
        <f t="shared" si="14"/>
        <v>#REF!</v>
      </c>
    </row>
    <row r="85" spans="1:11">
      <c r="A85" s="7" t="s">
        <v>84</v>
      </c>
      <c r="B85" s="20" t="s">
        <v>72</v>
      </c>
      <c r="C85" s="56">
        <v>1</v>
      </c>
      <c r="D85" s="9">
        <v>3055.55</v>
      </c>
      <c r="E85" s="9">
        <v>3139.57</v>
      </c>
      <c r="F85" s="18" t="e">
        <f>ROUND(I85/(1+GST),2)</f>
        <v>#REF!</v>
      </c>
      <c r="G85" s="11">
        <v>3513.88</v>
      </c>
      <c r="H85" s="9">
        <v>3610.51</v>
      </c>
      <c r="I85" s="9" t="e">
        <f>ROUND(H85*(1+C85*rate_inc),2)</f>
        <v>#REF!</v>
      </c>
      <c r="J85" s="59">
        <f>H85/G85-1</f>
        <v>2.7499516204309904E-2</v>
      </c>
      <c r="K85" s="59" t="e">
        <f t="shared" si="14"/>
        <v>#REF!</v>
      </c>
    </row>
    <row r="86" spans="1:11">
      <c r="A86" s="7" t="s">
        <v>84</v>
      </c>
      <c r="B86" s="20" t="s">
        <v>73</v>
      </c>
      <c r="C86" s="56"/>
      <c r="D86" s="9"/>
      <c r="E86" s="10"/>
      <c r="F86" s="44"/>
      <c r="G86" s="11"/>
      <c r="H86" s="18"/>
      <c r="I86" s="11"/>
      <c r="J86" s="65"/>
      <c r="K86" s="65"/>
    </row>
    <row r="87" spans="1:11">
      <c r="A87" s="7" t="s">
        <v>84</v>
      </c>
      <c r="B87" s="20" t="s">
        <v>74</v>
      </c>
      <c r="C87" s="56"/>
      <c r="D87" s="9"/>
      <c r="E87" s="10"/>
      <c r="F87" s="44"/>
      <c r="G87" s="11"/>
      <c r="H87" s="18"/>
      <c r="I87" s="11"/>
      <c r="J87" s="65"/>
      <c r="K87" s="65"/>
    </row>
    <row r="88" spans="1:11">
      <c r="A88" s="19" t="s">
        <v>85</v>
      </c>
      <c r="B88" s="17"/>
      <c r="C88" s="56"/>
      <c r="D88" s="9"/>
      <c r="E88" s="10"/>
      <c r="F88" s="44"/>
      <c r="G88" s="11"/>
      <c r="H88" s="18"/>
      <c r="I88" s="11"/>
      <c r="J88" s="65"/>
      <c r="K88" s="65"/>
    </row>
    <row r="89" spans="1:11">
      <c r="A89" s="7" t="s">
        <v>82</v>
      </c>
      <c r="B89" s="20" t="s">
        <v>72</v>
      </c>
      <c r="C89" s="56">
        <v>1</v>
      </c>
      <c r="D89" s="9">
        <v>128220.83</v>
      </c>
      <c r="E89" s="9">
        <v>131746.9</v>
      </c>
      <c r="F89" s="18" t="e">
        <f>ROUND(I89/(1+GST),2)</f>
        <v>#REF!</v>
      </c>
      <c r="G89" s="11">
        <v>147453.95000000001</v>
      </c>
      <c r="H89" s="9">
        <v>151508.93</v>
      </c>
      <c r="I89" s="9" t="e">
        <f>ROUND(H89*(1+C89*rate_inc),2)</f>
        <v>#REF!</v>
      </c>
      <c r="J89" s="59">
        <f>H89/G89-1</f>
        <v>2.7499975416053424E-2</v>
      </c>
      <c r="K89" s="59" t="e">
        <f t="shared" si="14"/>
        <v>#REF!</v>
      </c>
    </row>
    <row r="90" spans="1:11">
      <c r="A90" s="15" t="s">
        <v>82</v>
      </c>
      <c r="B90" s="20" t="s">
        <v>73</v>
      </c>
      <c r="C90" s="56"/>
      <c r="D90" s="9"/>
      <c r="E90" s="10"/>
      <c r="F90" s="44"/>
      <c r="G90" s="11"/>
      <c r="H90" s="18"/>
      <c r="I90" s="11"/>
      <c r="J90" s="65"/>
      <c r="K90" s="65"/>
    </row>
    <row r="91" spans="1:11">
      <c r="A91" s="7" t="s">
        <v>82</v>
      </c>
      <c r="B91" s="20" t="s">
        <v>74</v>
      </c>
      <c r="C91" s="56"/>
      <c r="D91" s="9" t="s">
        <v>75</v>
      </c>
      <c r="E91" s="10" t="s">
        <v>75</v>
      </c>
      <c r="F91" s="44" t="s">
        <v>75</v>
      </c>
      <c r="G91" s="11" t="s">
        <v>75</v>
      </c>
      <c r="H91" s="9" t="s">
        <v>75</v>
      </c>
      <c r="I91" s="11" t="s">
        <v>75</v>
      </c>
      <c r="J91" s="65"/>
      <c r="K91" s="65"/>
    </row>
    <row r="92" spans="1:11">
      <c r="A92" s="7" t="s">
        <v>86</v>
      </c>
      <c r="B92" s="20" t="s">
        <v>72</v>
      </c>
      <c r="C92" s="56">
        <v>1</v>
      </c>
      <c r="D92" s="9">
        <v>128220.83</v>
      </c>
      <c r="E92" s="9">
        <v>131746.9</v>
      </c>
      <c r="F92" s="18" t="e">
        <f t="shared" ref="F92:F101" si="15">ROUND(I92/(1+GST),2)</f>
        <v>#REF!</v>
      </c>
      <c r="G92" s="11">
        <v>147453.95000000001</v>
      </c>
      <c r="H92" s="9">
        <v>151508.93</v>
      </c>
      <c r="I92" s="9" t="e">
        <f t="shared" ref="I92:I101" si="16">ROUND(H92*(1+C92*rate_inc),2)</f>
        <v>#REF!</v>
      </c>
      <c r="J92" s="59">
        <f t="shared" ref="J92:J101" si="17">H92/G92-1</f>
        <v>2.7499975416053424E-2</v>
      </c>
      <c r="K92" s="59" t="e">
        <f t="shared" si="14"/>
        <v>#REF!</v>
      </c>
    </row>
    <row r="93" spans="1:11">
      <c r="A93" s="7" t="s">
        <v>86</v>
      </c>
      <c r="B93" s="20" t="s">
        <v>73</v>
      </c>
      <c r="C93" s="56">
        <v>1</v>
      </c>
      <c r="D93" s="9">
        <v>119745</v>
      </c>
      <c r="E93" s="9">
        <v>123037.99</v>
      </c>
      <c r="F93" s="18" t="e">
        <f t="shared" si="15"/>
        <v>#REF!</v>
      </c>
      <c r="G93" s="11">
        <v>137706.75</v>
      </c>
      <c r="H93" s="9">
        <v>141493.69</v>
      </c>
      <c r="I93" s="9" t="e">
        <f t="shared" si="16"/>
        <v>#REF!</v>
      </c>
      <c r="J93" s="59">
        <f t="shared" si="17"/>
        <v>2.7500031770410605E-2</v>
      </c>
      <c r="K93" s="59" t="e">
        <f t="shared" si="14"/>
        <v>#REF!</v>
      </c>
    </row>
    <row r="94" spans="1:11">
      <c r="A94" s="7" t="s">
        <v>86</v>
      </c>
      <c r="B94" s="20" t="s">
        <v>74</v>
      </c>
      <c r="C94" s="56">
        <v>1</v>
      </c>
      <c r="D94" s="9">
        <v>47.09</v>
      </c>
      <c r="E94" s="9">
        <v>48.38</v>
      </c>
      <c r="F94" s="18" t="e">
        <f t="shared" si="15"/>
        <v>#REF!</v>
      </c>
      <c r="G94" s="11">
        <v>54.15</v>
      </c>
      <c r="H94" s="9">
        <v>55.64</v>
      </c>
      <c r="I94" s="9" t="e">
        <f t="shared" si="16"/>
        <v>#REF!</v>
      </c>
      <c r="J94" s="59">
        <f t="shared" si="17"/>
        <v>2.751615881809788E-2</v>
      </c>
      <c r="K94" s="59" t="e">
        <f t="shared" si="14"/>
        <v>#REF!</v>
      </c>
    </row>
    <row r="95" spans="1:11">
      <c r="A95" s="7" t="s">
        <v>87</v>
      </c>
      <c r="B95" s="20" t="s">
        <v>72</v>
      </c>
      <c r="C95" s="56">
        <v>1</v>
      </c>
      <c r="D95" s="9">
        <v>119745</v>
      </c>
      <c r="E95" s="9">
        <v>123037.99</v>
      </c>
      <c r="F95" s="18" t="e">
        <f t="shared" si="15"/>
        <v>#REF!</v>
      </c>
      <c r="G95" s="11">
        <v>137706.75</v>
      </c>
      <c r="H95" s="9">
        <v>141493.69</v>
      </c>
      <c r="I95" s="9" t="e">
        <f t="shared" si="16"/>
        <v>#REF!</v>
      </c>
      <c r="J95" s="59">
        <f t="shared" si="17"/>
        <v>2.7500031770410605E-2</v>
      </c>
      <c r="K95" s="59" t="e">
        <f t="shared" si="14"/>
        <v>#REF!</v>
      </c>
    </row>
    <row r="96" spans="1:11">
      <c r="A96" s="7" t="s">
        <v>87</v>
      </c>
      <c r="B96" s="20" t="s">
        <v>73</v>
      </c>
      <c r="C96" s="56">
        <v>1</v>
      </c>
      <c r="D96" s="9">
        <v>114094.45</v>
      </c>
      <c r="E96" s="9">
        <v>117232.05</v>
      </c>
      <c r="F96" s="18" t="e">
        <f t="shared" si="15"/>
        <v>#REF!</v>
      </c>
      <c r="G96" s="11">
        <v>131208.62</v>
      </c>
      <c r="H96" s="9">
        <v>134816.85999999999</v>
      </c>
      <c r="I96" s="9" t="e">
        <f t="shared" si="16"/>
        <v>#REF!</v>
      </c>
      <c r="J96" s="59">
        <f t="shared" si="17"/>
        <v>2.7500022483278874E-2</v>
      </c>
      <c r="K96" s="59" t="e">
        <f t="shared" si="14"/>
        <v>#REF!</v>
      </c>
    </row>
    <row r="97" spans="1:11">
      <c r="A97" s="7" t="s">
        <v>87</v>
      </c>
      <c r="B97" s="20" t="s">
        <v>74</v>
      </c>
      <c r="C97" s="56">
        <v>1</v>
      </c>
      <c r="D97" s="9">
        <v>47.09</v>
      </c>
      <c r="E97" s="9">
        <v>48.38</v>
      </c>
      <c r="F97" s="18" t="e">
        <f t="shared" si="15"/>
        <v>#REF!</v>
      </c>
      <c r="G97" s="11">
        <v>54.15</v>
      </c>
      <c r="H97" s="9">
        <v>55.64</v>
      </c>
      <c r="I97" s="9" t="e">
        <f t="shared" si="16"/>
        <v>#REF!</v>
      </c>
      <c r="J97" s="59">
        <f t="shared" si="17"/>
        <v>2.751615881809788E-2</v>
      </c>
      <c r="K97" s="59" t="e">
        <f t="shared" si="14"/>
        <v>#REF!</v>
      </c>
    </row>
    <row r="98" spans="1:11">
      <c r="A98" s="7" t="s">
        <v>88</v>
      </c>
      <c r="B98" s="20" t="s">
        <v>72</v>
      </c>
      <c r="C98" s="56">
        <v>1</v>
      </c>
      <c r="D98" s="9">
        <v>114094.45</v>
      </c>
      <c r="E98" s="9">
        <v>117232.05</v>
      </c>
      <c r="F98" s="18" t="e">
        <f t="shared" si="15"/>
        <v>#REF!</v>
      </c>
      <c r="G98" s="11">
        <v>131208.62</v>
      </c>
      <c r="H98" s="9">
        <v>134816.85999999999</v>
      </c>
      <c r="I98" s="9" t="e">
        <f t="shared" si="16"/>
        <v>#REF!</v>
      </c>
      <c r="J98" s="59">
        <f t="shared" si="17"/>
        <v>2.7500022483278874E-2</v>
      </c>
      <c r="K98" s="59" t="e">
        <f t="shared" si="14"/>
        <v>#REF!</v>
      </c>
    </row>
    <row r="99" spans="1:11">
      <c r="A99" s="7" t="s">
        <v>88</v>
      </c>
      <c r="B99" s="17" t="s">
        <v>73</v>
      </c>
      <c r="C99" s="56">
        <v>1</v>
      </c>
      <c r="D99" s="9">
        <v>57588.94</v>
      </c>
      <c r="E99" s="9">
        <v>59172.63</v>
      </c>
      <c r="F99" s="18" t="e">
        <f t="shared" si="15"/>
        <v>#REF!</v>
      </c>
      <c r="G99" s="11">
        <v>66227.28</v>
      </c>
      <c r="H99" s="9">
        <v>68048.53</v>
      </c>
      <c r="I99" s="9" t="e">
        <f t="shared" si="16"/>
        <v>#REF!</v>
      </c>
      <c r="J99" s="59">
        <f t="shared" si="17"/>
        <v>2.7499996980096419E-2</v>
      </c>
      <c r="K99" s="59" t="e">
        <f>F99/E99-1</f>
        <v>#REF!</v>
      </c>
    </row>
    <row r="100" spans="1:11">
      <c r="A100" s="7" t="s">
        <v>88</v>
      </c>
      <c r="B100" s="17" t="s">
        <v>74</v>
      </c>
      <c r="C100" s="56">
        <v>1</v>
      </c>
      <c r="D100" s="9">
        <v>188.36</v>
      </c>
      <c r="E100" s="9">
        <v>193.54</v>
      </c>
      <c r="F100" s="18" t="e">
        <f t="shared" si="15"/>
        <v>#REF!</v>
      </c>
      <c r="G100" s="11">
        <v>216.61</v>
      </c>
      <c r="H100" s="9">
        <v>222.57</v>
      </c>
      <c r="I100" s="9" t="e">
        <f t="shared" si="16"/>
        <v>#REF!</v>
      </c>
      <c r="J100" s="59">
        <f t="shared" si="17"/>
        <v>2.7514888509302393E-2</v>
      </c>
      <c r="K100" s="59" t="e">
        <f t="shared" ref="K100:K131" si="18">F100/E100-1</f>
        <v>#REF!</v>
      </c>
    </row>
    <row r="101" spans="1:11">
      <c r="A101" s="7" t="s">
        <v>89</v>
      </c>
      <c r="B101" s="17" t="s">
        <v>72</v>
      </c>
      <c r="C101" s="56">
        <v>1</v>
      </c>
      <c r="D101" s="9">
        <v>57588.94</v>
      </c>
      <c r="E101" s="9">
        <v>59172.63</v>
      </c>
      <c r="F101" s="18" t="e">
        <f t="shared" si="15"/>
        <v>#REF!</v>
      </c>
      <c r="G101" s="11">
        <v>66227.28</v>
      </c>
      <c r="H101" s="9">
        <v>68048.53</v>
      </c>
      <c r="I101" s="9" t="e">
        <f t="shared" si="16"/>
        <v>#REF!</v>
      </c>
      <c r="J101" s="59">
        <f t="shared" si="17"/>
        <v>2.7499996980096419E-2</v>
      </c>
      <c r="K101" s="59" t="e">
        <f t="shared" si="18"/>
        <v>#REF!</v>
      </c>
    </row>
    <row r="102" spans="1:11">
      <c r="A102" s="7" t="s">
        <v>89</v>
      </c>
      <c r="B102" s="17" t="s">
        <v>73</v>
      </c>
      <c r="C102" s="56"/>
      <c r="D102" s="9"/>
      <c r="E102" s="10"/>
      <c r="F102" s="44"/>
      <c r="G102" s="11"/>
      <c r="H102" s="18"/>
      <c r="I102" s="11"/>
      <c r="J102" s="65"/>
      <c r="K102" s="65"/>
    </row>
    <row r="103" spans="1:11">
      <c r="A103" s="15" t="s">
        <v>89</v>
      </c>
      <c r="B103" s="20" t="s">
        <v>74</v>
      </c>
      <c r="C103" s="56"/>
      <c r="D103" s="9" t="s">
        <v>75</v>
      </c>
      <c r="E103" s="10" t="s">
        <v>75</v>
      </c>
      <c r="F103" s="44" t="s">
        <v>75</v>
      </c>
      <c r="G103" s="11" t="s">
        <v>75</v>
      </c>
      <c r="H103" s="9" t="s">
        <v>75</v>
      </c>
      <c r="I103" s="11" t="s">
        <v>75</v>
      </c>
      <c r="J103" s="65"/>
      <c r="K103" s="65"/>
    </row>
    <row r="104" spans="1:11" ht="12.75" customHeight="1">
      <c r="A104" s="19" t="s">
        <v>90</v>
      </c>
      <c r="B104" s="17"/>
      <c r="C104" s="56"/>
      <c r="D104" s="9"/>
      <c r="E104" s="10"/>
      <c r="F104" s="44"/>
      <c r="G104" s="11"/>
      <c r="H104" s="18"/>
      <c r="I104" s="11"/>
      <c r="J104" s="65"/>
      <c r="K104" s="65"/>
    </row>
    <row r="105" spans="1:11" ht="12.75" customHeight="1">
      <c r="A105" s="7" t="s">
        <v>91</v>
      </c>
      <c r="B105" s="20" t="s">
        <v>72</v>
      </c>
      <c r="C105" s="56">
        <v>1</v>
      </c>
      <c r="D105" s="9">
        <v>156472.20000000001</v>
      </c>
      <c r="E105" s="9">
        <v>160775.18</v>
      </c>
      <c r="F105" s="18" t="e">
        <f>ROUND(I105/(1+GST),2)</f>
        <v>#REF!</v>
      </c>
      <c r="G105" s="11">
        <v>179943.03</v>
      </c>
      <c r="H105" s="9">
        <v>184891.46</v>
      </c>
      <c r="I105" s="9" t="e">
        <f>ROUND(H105*(1+C105*rate_inc),2)</f>
        <v>#REF!</v>
      </c>
      <c r="J105" s="59">
        <f>H105/G105-1</f>
        <v>2.7499981521929451E-2</v>
      </c>
      <c r="K105" s="59" t="e">
        <f t="shared" si="18"/>
        <v>#REF!</v>
      </c>
    </row>
    <row r="106" spans="1:11" ht="12.75" customHeight="1">
      <c r="A106" s="7"/>
      <c r="B106" s="20" t="s">
        <v>73</v>
      </c>
      <c r="C106" s="56"/>
      <c r="D106" s="9"/>
      <c r="E106" s="10"/>
      <c r="F106" s="44"/>
      <c r="G106" s="11"/>
      <c r="H106" s="18"/>
      <c r="I106" s="11"/>
      <c r="J106" s="65"/>
      <c r="K106" s="65"/>
    </row>
    <row r="107" spans="1:11">
      <c r="A107" s="15"/>
      <c r="B107" s="20" t="s">
        <v>74</v>
      </c>
      <c r="C107" s="56"/>
      <c r="D107" s="9" t="s">
        <v>75</v>
      </c>
      <c r="E107" s="10" t="s">
        <v>75</v>
      </c>
      <c r="F107" s="44" t="s">
        <v>75</v>
      </c>
      <c r="G107" s="11" t="s">
        <v>75</v>
      </c>
      <c r="H107" s="9" t="s">
        <v>75</v>
      </c>
      <c r="I107" s="11" t="s">
        <v>75</v>
      </c>
      <c r="J107" s="65"/>
      <c r="K107" s="65"/>
    </row>
    <row r="108" spans="1:11">
      <c r="A108" s="7" t="s">
        <v>92</v>
      </c>
      <c r="B108" s="20" t="s">
        <v>72</v>
      </c>
      <c r="C108" s="56">
        <v>1</v>
      </c>
      <c r="D108" s="9">
        <v>156472.20000000001</v>
      </c>
      <c r="E108" s="9">
        <v>160775.18</v>
      </c>
      <c r="F108" s="18" t="e">
        <f t="shared" ref="F108:F117" si="19">ROUND(I108/(1+GST),2)</f>
        <v>#REF!</v>
      </c>
      <c r="G108" s="11">
        <v>179943.03</v>
      </c>
      <c r="H108" s="9">
        <v>184891.46</v>
      </c>
      <c r="I108" s="9" t="e">
        <f t="shared" ref="I108:I117" si="20">ROUND(H108*(1+C108*rate_inc),2)</f>
        <v>#REF!</v>
      </c>
      <c r="J108" s="59">
        <f t="shared" ref="J108:J117" si="21">H108/G108-1</f>
        <v>2.7499981521929451E-2</v>
      </c>
      <c r="K108" s="59" t="e">
        <f t="shared" si="18"/>
        <v>#REF!</v>
      </c>
    </row>
    <row r="109" spans="1:11">
      <c r="A109" s="7"/>
      <c r="B109" s="20" t="s">
        <v>73</v>
      </c>
      <c r="C109" s="56">
        <v>1</v>
      </c>
      <c r="D109" s="9">
        <v>119745</v>
      </c>
      <c r="E109" s="9">
        <v>123037.99</v>
      </c>
      <c r="F109" s="18" t="e">
        <f t="shared" si="19"/>
        <v>#REF!</v>
      </c>
      <c r="G109" s="11">
        <v>137706.75</v>
      </c>
      <c r="H109" s="9">
        <v>141493.69</v>
      </c>
      <c r="I109" s="9" t="e">
        <f t="shared" si="20"/>
        <v>#REF!</v>
      </c>
      <c r="J109" s="59">
        <f t="shared" si="21"/>
        <v>2.7500031770410605E-2</v>
      </c>
      <c r="K109" s="59" t="e">
        <f t="shared" si="18"/>
        <v>#REF!</v>
      </c>
    </row>
    <row r="110" spans="1:11">
      <c r="A110" s="7"/>
      <c r="B110" s="20" t="s">
        <v>74</v>
      </c>
      <c r="C110" s="56">
        <v>1</v>
      </c>
      <c r="D110" s="9">
        <v>349.77</v>
      </c>
      <c r="E110" s="9">
        <v>359.39</v>
      </c>
      <c r="F110" s="18" t="e">
        <f t="shared" si="19"/>
        <v>#REF!</v>
      </c>
      <c r="G110" s="11">
        <v>402.24</v>
      </c>
      <c r="H110" s="9">
        <v>413.3</v>
      </c>
      <c r="I110" s="9" t="e">
        <f t="shared" si="20"/>
        <v>#REF!</v>
      </c>
      <c r="J110" s="59">
        <f t="shared" si="21"/>
        <v>2.7496022275258492E-2</v>
      </c>
      <c r="K110" s="59" t="e">
        <f t="shared" si="18"/>
        <v>#REF!</v>
      </c>
    </row>
    <row r="111" spans="1:11">
      <c r="A111" s="7" t="s">
        <v>87</v>
      </c>
      <c r="B111" s="20" t="s">
        <v>72</v>
      </c>
      <c r="C111" s="56">
        <v>1</v>
      </c>
      <c r="D111" s="9">
        <v>119745</v>
      </c>
      <c r="E111" s="9">
        <v>123037.99</v>
      </c>
      <c r="F111" s="18" t="e">
        <f t="shared" si="19"/>
        <v>#REF!</v>
      </c>
      <c r="G111" s="11">
        <v>137706.75</v>
      </c>
      <c r="H111" s="9">
        <v>141493.69</v>
      </c>
      <c r="I111" s="9" t="e">
        <f t="shared" si="20"/>
        <v>#REF!</v>
      </c>
      <c r="J111" s="59">
        <f t="shared" si="21"/>
        <v>2.7500031770410605E-2</v>
      </c>
      <c r="K111" s="59" t="e">
        <f t="shared" si="18"/>
        <v>#REF!</v>
      </c>
    </row>
    <row r="112" spans="1:11">
      <c r="A112" s="7"/>
      <c r="B112" s="20" t="s">
        <v>73</v>
      </c>
      <c r="C112" s="56">
        <v>1</v>
      </c>
      <c r="D112" s="9">
        <v>114094.45</v>
      </c>
      <c r="E112" s="9">
        <v>117232.05</v>
      </c>
      <c r="F112" s="18" t="e">
        <f t="shared" si="19"/>
        <v>#REF!</v>
      </c>
      <c r="G112" s="11">
        <v>131208.62</v>
      </c>
      <c r="H112" s="9">
        <v>134816.85999999999</v>
      </c>
      <c r="I112" s="9" t="e">
        <f t="shared" si="20"/>
        <v>#REF!</v>
      </c>
      <c r="J112" s="59">
        <f t="shared" si="21"/>
        <v>2.7500022483278874E-2</v>
      </c>
      <c r="K112" s="59" t="e">
        <f t="shared" si="18"/>
        <v>#REF!</v>
      </c>
    </row>
    <row r="113" spans="1:11">
      <c r="A113" s="7"/>
      <c r="B113" s="20" t="s">
        <v>74</v>
      </c>
      <c r="C113" s="56">
        <v>1</v>
      </c>
      <c r="D113" s="9">
        <v>47.09</v>
      </c>
      <c r="E113" s="9">
        <v>48.38</v>
      </c>
      <c r="F113" s="18" t="e">
        <f t="shared" si="19"/>
        <v>#REF!</v>
      </c>
      <c r="G113" s="11">
        <v>54.15</v>
      </c>
      <c r="H113" s="9">
        <v>55.64</v>
      </c>
      <c r="I113" s="9" t="e">
        <f t="shared" si="20"/>
        <v>#REF!</v>
      </c>
      <c r="J113" s="59">
        <f t="shared" si="21"/>
        <v>2.751615881809788E-2</v>
      </c>
      <c r="K113" s="59" t="e">
        <f t="shared" si="18"/>
        <v>#REF!</v>
      </c>
    </row>
    <row r="114" spans="1:11">
      <c r="A114" s="7" t="s">
        <v>88</v>
      </c>
      <c r="B114" s="17" t="s">
        <v>72</v>
      </c>
      <c r="C114" s="56">
        <v>1</v>
      </c>
      <c r="D114" s="9">
        <v>114094.45</v>
      </c>
      <c r="E114" s="9">
        <v>117232.05</v>
      </c>
      <c r="F114" s="18" t="e">
        <f t="shared" si="19"/>
        <v>#REF!</v>
      </c>
      <c r="G114" s="11">
        <v>131208.62</v>
      </c>
      <c r="H114" s="9">
        <v>134816.85999999999</v>
      </c>
      <c r="I114" s="9" t="e">
        <f t="shared" si="20"/>
        <v>#REF!</v>
      </c>
      <c r="J114" s="59">
        <f t="shared" si="21"/>
        <v>2.7500022483278874E-2</v>
      </c>
      <c r="K114" s="59" t="e">
        <f t="shared" si="18"/>
        <v>#REF!</v>
      </c>
    </row>
    <row r="115" spans="1:11">
      <c r="A115" s="7"/>
      <c r="B115" s="17" t="s">
        <v>73</v>
      </c>
      <c r="C115" s="56">
        <v>1</v>
      </c>
      <c r="D115" s="9">
        <v>57588.94</v>
      </c>
      <c r="E115" s="9">
        <v>59172.63</v>
      </c>
      <c r="F115" s="18" t="e">
        <f t="shared" si="19"/>
        <v>#REF!</v>
      </c>
      <c r="G115" s="11">
        <v>66227.28</v>
      </c>
      <c r="H115" s="9">
        <v>68048.53</v>
      </c>
      <c r="I115" s="9" t="e">
        <f t="shared" si="20"/>
        <v>#REF!</v>
      </c>
      <c r="J115" s="59">
        <f t="shared" si="21"/>
        <v>2.7499996980096419E-2</v>
      </c>
      <c r="K115" s="59" t="e">
        <f>F115/E115-1</f>
        <v>#REF!</v>
      </c>
    </row>
    <row r="116" spans="1:11">
      <c r="A116" s="7"/>
      <c r="B116" s="20" t="s">
        <v>74</v>
      </c>
      <c r="C116" s="56">
        <v>1</v>
      </c>
      <c r="D116" s="9">
        <v>188.36</v>
      </c>
      <c r="E116" s="9">
        <v>193.54</v>
      </c>
      <c r="F116" s="18" t="e">
        <f t="shared" si="19"/>
        <v>#REF!</v>
      </c>
      <c r="G116" s="11">
        <v>216.61</v>
      </c>
      <c r="H116" s="9">
        <v>222.57</v>
      </c>
      <c r="I116" s="9" t="e">
        <f t="shared" si="20"/>
        <v>#REF!</v>
      </c>
      <c r="J116" s="59">
        <f t="shared" si="21"/>
        <v>2.7514888509302393E-2</v>
      </c>
      <c r="K116" s="59" t="e">
        <f t="shared" si="18"/>
        <v>#REF!</v>
      </c>
    </row>
    <row r="117" spans="1:11">
      <c r="A117" s="7" t="s">
        <v>89</v>
      </c>
      <c r="B117" s="20" t="s">
        <v>72</v>
      </c>
      <c r="C117" s="56">
        <v>1</v>
      </c>
      <c r="D117" s="9">
        <v>57588.94</v>
      </c>
      <c r="E117" s="9">
        <v>59172.63</v>
      </c>
      <c r="F117" s="18" t="e">
        <f t="shared" si="19"/>
        <v>#REF!</v>
      </c>
      <c r="G117" s="11">
        <v>66227.28</v>
      </c>
      <c r="H117" s="9">
        <v>68048.53</v>
      </c>
      <c r="I117" s="9" t="e">
        <f t="shared" si="20"/>
        <v>#REF!</v>
      </c>
      <c r="J117" s="59">
        <f t="shared" si="21"/>
        <v>2.7499996980096419E-2</v>
      </c>
      <c r="K117" s="59" t="e">
        <f t="shared" si="18"/>
        <v>#REF!</v>
      </c>
    </row>
    <row r="118" spans="1:11">
      <c r="A118" s="7"/>
      <c r="B118" s="20" t="s">
        <v>73</v>
      </c>
      <c r="C118" s="56"/>
      <c r="D118" s="9"/>
      <c r="E118" s="10"/>
      <c r="F118" s="44"/>
      <c r="G118" s="11"/>
      <c r="H118" s="18"/>
      <c r="I118" s="11"/>
      <c r="J118" s="65"/>
      <c r="K118" s="65"/>
    </row>
    <row r="119" spans="1:11" ht="12" customHeight="1">
      <c r="A119" s="15"/>
      <c r="B119" s="20" t="s">
        <v>74</v>
      </c>
      <c r="C119" s="56"/>
      <c r="D119" s="9" t="s">
        <v>75</v>
      </c>
      <c r="E119" s="10" t="s">
        <v>75</v>
      </c>
      <c r="F119" s="44" t="s">
        <v>75</v>
      </c>
      <c r="G119" s="11" t="s">
        <v>75</v>
      </c>
      <c r="H119" s="9" t="s">
        <v>75</v>
      </c>
      <c r="I119" s="11" t="s">
        <v>75</v>
      </c>
      <c r="J119" s="65"/>
      <c r="K119" s="65"/>
    </row>
    <row r="120" spans="1:11">
      <c r="A120" s="19" t="s">
        <v>93</v>
      </c>
      <c r="B120" s="17"/>
      <c r="C120" s="56"/>
      <c r="D120" s="9"/>
      <c r="E120" s="10"/>
      <c r="F120" s="44"/>
      <c r="G120" s="11"/>
      <c r="H120" s="18"/>
      <c r="I120" s="11"/>
      <c r="J120" s="65"/>
      <c r="K120" s="65"/>
    </row>
    <row r="121" spans="1:11">
      <c r="A121" s="7" t="s">
        <v>94</v>
      </c>
      <c r="B121" s="20" t="s">
        <v>72</v>
      </c>
      <c r="C121" s="56">
        <v>1</v>
      </c>
      <c r="D121" s="9">
        <v>142020.84</v>
      </c>
      <c r="E121" s="9">
        <v>145926.42000000001</v>
      </c>
      <c r="F121" s="18" t="e">
        <f>ROUND(I121/(1+GST),2)</f>
        <v>#REF!</v>
      </c>
      <c r="G121" s="11">
        <v>163323.97</v>
      </c>
      <c r="H121" s="9">
        <v>167815.38</v>
      </c>
      <c r="I121" s="9" t="e">
        <f>ROUND(H121*(1+C121*rate_inc),2)</f>
        <v>#REF!</v>
      </c>
      <c r="J121" s="59">
        <f>H121/G121-1</f>
        <v>2.7500005051309895E-2</v>
      </c>
      <c r="K121" s="59" t="e">
        <f t="shared" si="18"/>
        <v>#REF!</v>
      </c>
    </row>
    <row r="122" spans="1:11">
      <c r="A122" s="7"/>
      <c r="B122" s="20" t="s">
        <v>73</v>
      </c>
      <c r="C122" s="56"/>
      <c r="D122" s="9"/>
      <c r="E122" s="10"/>
      <c r="F122" s="44"/>
      <c r="G122" s="11"/>
      <c r="H122" s="18"/>
      <c r="I122" s="11"/>
      <c r="J122" s="65"/>
      <c r="K122" s="65"/>
    </row>
    <row r="123" spans="1:11">
      <c r="A123" s="15"/>
      <c r="B123" s="20" t="s">
        <v>74</v>
      </c>
      <c r="C123" s="56"/>
      <c r="D123" s="9" t="s">
        <v>75</v>
      </c>
      <c r="E123" s="10" t="s">
        <v>75</v>
      </c>
      <c r="F123" s="44" t="s">
        <v>75</v>
      </c>
      <c r="G123" s="11" t="s">
        <v>75</v>
      </c>
      <c r="H123" s="9" t="s">
        <v>75</v>
      </c>
      <c r="I123" s="11" t="s">
        <v>75</v>
      </c>
      <c r="J123" s="65"/>
      <c r="K123" s="65"/>
    </row>
    <row r="124" spans="1:11">
      <c r="A124" s="7" t="s">
        <v>95</v>
      </c>
      <c r="B124" s="20" t="s">
        <v>72</v>
      </c>
      <c r="C124" s="56">
        <v>1</v>
      </c>
      <c r="D124" s="9">
        <v>142020.84</v>
      </c>
      <c r="E124" s="9">
        <v>145926.42000000001</v>
      </c>
      <c r="F124" s="18" t="e">
        <f t="shared" ref="F124:F133" si="22">ROUND(I124/(1+GST),2)</f>
        <v>#REF!</v>
      </c>
      <c r="G124" s="11">
        <v>163323.97</v>
      </c>
      <c r="H124" s="9">
        <v>167815.38</v>
      </c>
      <c r="I124" s="9" t="e">
        <f t="shared" ref="I124:I133" si="23">ROUND(H124*(1+C124*rate_inc),2)</f>
        <v>#REF!</v>
      </c>
      <c r="J124" s="59">
        <f t="shared" ref="J124:J133" si="24">H124/G124-1</f>
        <v>2.7500005051309895E-2</v>
      </c>
      <c r="K124" s="59" t="e">
        <f t="shared" si="18"/>
        <v>#REF!</v>
      </c>
    </row>
    <row r="125" spans="1:11">
      <c r="A125" s="7"/>
      <c r="B125" s="20" t="s">
        <v>73</v>
      </c>
      <c r="C125" s="56">
        <v>1</v>
      </c>
      <c r="D125" s="9">
        <v>119745</v>
      </c>
      <c r="E125" s="9">
        <v>123037.99</v>
      </c>
      <c r="F125" s="18" t="e">
        <f t="shared" si="22"/>
        <v>#REF!</v>
      </c>
      <c r="G125" s="11">
        <v>137706.75</v>
      </c>
      <c r="H125" s="9">
        <v>141493.69</v>
      </c>
      <c r="I125" s="9" t="e">
        <f t="shared" si="23"/>
        <v>#REF!</v>
      </c>
      <c r="J125" s="59">
        <f t="shared" si="24"/>
        <v>2.7500031770410605E-2</v>
      </c>
      <c r="K125" s="59" t="e">
        <f t="shared" si="18"/>
        <v>#REF!</v>
      </c>
    </row>
    <row r="126" spans="1:11">
      <c r="A126" s="7"/>
      <c r="B126" s="20" t="s">
        <v>74</v>
      </c>
      <c r="C126" s="56">
        <v>1</v>
      </c>
      <c r="D126" s="9">
        <v>96.85</v>
      </c>
      <c r="E126" s="9">
        <v>99.51</v>
      </c>
      <c r="F126" s="18" t="e">
        <f t="shared" si="22"/>
        <v>#REF!</v>
      </c>
      <c r="G126" s="11">
        <v>111.38</v>
      </c>
      <c r="H126" s="9">
        <v>114.44</v>
      </c>
      <c r="I126" s="9" t="e">
        <f t="shared" si="23"/>
        <v>#REF!</v>
      </c>
      <c r="J126" s="59">
        <f t="shared" si="24"/>
        <v>2.7473514095887941E-2</v>
      </c>
      <c r="K126" s="59" t="e">
        <f t="shared" si="18"/>
        <v>#REF!</v>
      </c>
    </row>
    <row r="127" spans="1:11">
      <c r="A127" s="7" t="s">
        <v>87</v>
      </c>
      <c r="B127" s="20" t="s">
        <v>72</v>
      </c>
      <c r="C127" s="56">
        <v>1</v>
      </c>
      <c r="D127" s="9">
        <v>119745</v>
      </c>
      <c r="E127" s="9">
        <v>123037.99</v>
      </c>
      <c r="F127" s="18" t="e">
        <f t="shared" si="22"/>
        <v>#REF!</v>
      </c>
      <c r="G127" s="11">
        <v>137706.75</v>
      </c>
      <c r="H127" s="9">
        <v>141493.69</v>
      </c>
      <c r="I127" s="9" t="e">
        <f t="shared" si="23"/>
        <v>#REF!</v>
      </c>
      <c r="J127" s="59">
        <f t="shared" si="24"/>
        <v>2.7500031770410605E-2</v>
      </c>
      <c r="K127" s="59" t="e">
        <f t="shared" si="18"/>
        <v>#REF!</v>
      </c>
    </row>
    <row r="128" spans="1:11" ht="13.5" customHeight="1">
      <c r="A128" s="7"/>
      <c r="B128" s="20" t="s">
        <v>73</v>
      </c>
      <c r="C128" s="56">
        <v>1</v>
      </c>
      <c r="D128" s="9">
        <v>114094.45</v>
      </c>
      <c r="E128" s="9">
        <v>117232.05</v>
      </c>
      <c r="F128" s="18" t="e">
        <f t="shared" si="22"/>
        <v>#REF!</v>
      </c>
      <c r="G128" s="11">
        <v>131208.62</v>
      </c>
      <c r="H128" s="9">
        <v>134816.85999999999</v>
      </c>
      <c r="I128" s="9" t="e">
        <f t="shared" si="23"/>
        <v>#REF!</v>
      </c>
      <c r="J128" s="59">
        <f t="shared" si="24"/>
        <v>2.7500022483278874E-2</v>
      </c>
      <c r="K128" s="59" t="e">
        <f t="shared" si="18"/>
        <v>#REF!</v>
      </c>
    </row>
    <row r="129" spans="1:11">
      <c r="A129" s="7"/>
      <c r="B129" s="20" t="s">
        <v>74</v>
      </c>
      <c r="C129" s="56">
        <v>1</v>
      </c>
      <c r="D129" s="9">
        <v>47.09</v>
      </c>
      <c r="E129" s="9">
        <v>48.38</v>
      </c>
      <c r="F129" s="18" t="e">
        <f t="shared" si="22"/>
        <v>#REF!</v>
      </c>
      <c r="G129" s="11">
        <v>54.15</v>
      </c>
      <c r="H129" s="9">
        <v>55.64</v>
      </c>
      <c r="I129" s="9" t="e">
        <f t="shared" si="23"/>
        <v>#REF!</v>
      </c>
      <c r="J129" s="59">
        <f t="shared" si="24"/>
        <v>2.751615881809788E-2</v>
      </c>
      <c r="K129" s="59" t="e">
        <f t="shared" si="18"/>
        <v>#REF!</v>
      </c>
    </row>
    <row r="130" spans="1:11">
      <c r="A130" s="7" t="s">
        <v>88</v>
      </c>
      <c r="B130" s="17" t="s">
        <v>72</v>
      </c>
      <c r="C130" s="56">
        <v>1</v>
      </c>
      <c r="D130" s="9">
        <v>114094.45</v>
      </c>
      <c r="E130" s="9">
        <v>117232.05</v>
      </c>
      <c r="F130" s="18" t="e">
        <f t="shared" si="22"/>
        <v>#REF!</v>
      </c>
      <c r="G130" s="11">
        <v>131208.62</v>
      </c>
      <c r="H130" s="9">
        <v>134816.85999999999</v>
      </c>
      <c r="I130" s="9" t="e">
        <f t="shared" si="23"/>
        <v>#REF!</v>
      </c>
      <c r="J130" s="59">
        <f t="shared" si="24"/>
        <v>2.7500022483278874E-2</v>
      </c>
      <c r="K130" s="59" t="e">
        <f t="shared" si="18"/>
        <v>#REF!</v>
      </c>
    </row>
    <row r="131" spans="1:11">
      <c r="A131" s="7"/>
      <c r="B131" s="17" t="s">
        <v>73</v>
      </c>
      <c r="C131" s="56">
        <v>1</v>
      </c>
      <c r="D131" s="9">
        <v>57588.94</v>
      </c>
      <c r="E131" s="9">
        <v>59172.63</v>
      </c>
      <c r="F131" s="18" t="e">
        <f t="shared" si="22"/>
        <v>#REF!</v>
      </c>
      <c r="G131" s="11">
        <v>66227.28</v>
      </c>
      <c r="H131" s="9">
        <v>68048.53</v>
      </c>
      <c r="I131" s="9" t="e">
        <f t="shared" si="23"/>
        <v>#REF!</v>
      </c>
      <c r="J131" s="59">
        <f t="shared" si="24"/>
        <v>2.7499996980096419E-2</v>
      </c>
      <c r="K131" s="59" t="e">
        <f t="shared" si="18"/>
        <v>#REF!</v>
      </c>
    </row>
    <row r="132" spans="1:11">
      <c r="A132" s="7"/>
      <c r="B132" s="20" t="s">
        <v>74</v>
      </c>
      <c r="C132" s="56">
        <v>1</v>
      </c>
      <c r="D132" s="9">
        <v>188.36</v>
      </c>
      <c r="E132" s="9">
        <v>193.54</v>
      </c>
      <c r="F132" s="18" t="e">
        <f t="shared" si="22"/>
        <v>#REF!</v>
      </c>
      <c r="G132" s="11">
        <v>216.61</v>
      </c>
      <c r="H132" s="9">
        <v>222.57</v>
      </c>
      <c r="I132" s="9" t="e">
        <f t="shared" si="23"/>
        <v>#REF!</v>
      </c>
      <c r="J132" s="59">
        <f t="shared" si="24"/>
        <v>2.7514888509302393E-2</v>
      </c>
      <c r="K132" s="59" t="e">
        <f t="shared" ref="K132:K146" si="25">F132/E132-1</f>
        <v>#REF!</v>
      </c>
    </row>
    <row r="133" spans="1:11">
      <c r="A133" s="7" t="s">
        <v>89</v>
      </c>
      <c r="B133" s="20" t="s">
        <v>72</v>
      </c>
      <c r="C133" s="56">
        <v>1</v>
      </c>
      <c r="D133" s="9">
        <v>57588.94</v>
      </c>
      <c r="E133" s="9">
        <v>59172.63</v>
      </c>
      <c r="F133" s="18" t="e">
        <f t="shared" si="22"/>
        <v>#REF!</v>
      </c>
      <c r="G133" s="11">
        <v>66227.28</v>
      </c>
      <c r="H133" s="9">
        <v>68048.53</v>
      </c>
      <c r="I133" s="9" t="e">
        <f t="shared" si="23"/>
        <v>#REF!</v>
      </c>
      <c r="J133" s="59">
        <f t="shared" si="24"/>
        <v>2.7499996980096419E-2</v>
      </c>
      <c r="K133" s="59" t="e">
        <f t="shared" si="25"/>
        <v>#REF!</v>
      </c>
    </row>
    <row r="134" spans="1:11">
      <c r="A134" s="7"/>
      <c r="B134" s="20" t="s">
        <v>73</v>
      </c>
      <c r="C134" s="56"/>
      <c r="D134" s="9"/>
      <c r="E134" s="10"/>
      <c r="F134" s="44"/>
      <c r="G134" s="11"/>
      <c r="H134" s="18"/>
      <c r="I134" s="11"/>
      <c r="J134" s="65"/>
      <c r="K134" s="65"/>
    </row>
    <row r="135" spans="1:11" ht="11.25" customHeight="1">
      <c r="A135" s="7"/>
      <c r="B135" s="20" t="s">
        <v>74</v>
      </c>
      <c r="C135" s="56"/>
      <c r="D135" s="9"/>
      <c r="E135" s="10"/>
      <c r="F135" s="44"/>
      <c r="G135" s="11"/>
      <c r="H135" s="18"/>
      <c r="I135" s="11"/>
      <c r="J135" s="65"/>
      <c r="K135" s="65"/>
    </row>
    <row r="136" spans="1:11">
      <c r="A136" s="19" t="s">
        <v>96</v>
      </c>
      <c r="B136" s="17"/>
      <c r="C136" s="56"/>
      <c r="D136" s="9"/>
      <c r="E136" s="10"/>
      <c r="F136" s="44"/>
      <c r="G136" s="11"/>
      <c r="H136" s="18"/>
      <c r="I136" s="11"/>
      <c r="J136" s="65"/>
      <c r="K136" s="65"/>
    </row>
    <row r="137" spans="1:11">
      <c r="A137" s="7"/>
      <c r="B137" s="20" t="s">
        <v>72</v>
      </c>
      <c r="C137" s="56">
        <v>1</v>
      </c>
      <c r="D137" s="9">
        <v>45921.67</v>
      </c>
      <c r="E137" s="9">
        <v>47184.51</v>
      </c>
      <c r="F137" s="18" t="e">
        <f>ROUND(I137/(1+GST),2)</f>
        <v>#REF!</v>
      </c>
      <c r="G137" s="11">
        <v>52809.919999999998</v>
      </c>
      <c r="H137" s="9">
        <v>54262.19</v>
      </c>
      <c r="I137" s="9" t="e">
        <f>ROUND(H137*(1+C137*rate_inc),2)</f>
        <v>#REF!</v>
      </c>
      <c r="J137" s="59">
        <f>H137/G137-1</f>
        <v>2.7499946979658407E-2</v>
      </c>
      <c r="K137" s="59" t="e">
        <f t="shared" si="25"/>
        <v>#REF!</v>
      </c>
    </row>
    <row r="138" spans="1:11">
      <c r="A138" s="15"/>
      <c r="B138" s="20" t="s">
        <v>74</v>
      </c>
      <c r="C138" s="56"/>
      <c r="D138" s="9" t="s">
        <v>75</v>
      </c>
      <c r="E138" s="10" t="s">
        <v>75</v>
      </c>
      <c r="F138" s="44" t="s">
        <v>75</v>
      </c>
      <c r="G138" s="11" t="s">
        <v>75</v>
      </c>
      <c r="H138" s="9" t="s">
        <v>75</v>
      </c>
      <c r="I138" s="11" t="s">
        <v>75</v>
      </c>
      <c r="J138" s="65"/>
      <c r="K138" s="65"/>
    </row>
    <row r="139" spans="1:11">
      <c r="A139" s="19" t="s">
        <v>97</v>
      </c>
      <c r="B139" s="17"/>
      <c r="C139" s="56"/>
      <c r="D139" s="9"/>
      <c r="E139" s="10"/>
      <c r="F139" s="44"/>
      <c r="G139" s="11"/>
      <c r="H139" s="18"/>
      <c r="I139" s="11"/>
      <c r="J139" s="65"/>
      <c r="K139" s="65"/>
    </row>
    <row r="140" spans="1:11">
      <c r="A140" s="7"/>
      <c r="B140" s="20" t="s">
        <v>72</v>
      </c>
      <c r="C140" s="56">
        <v>1</v>
      </c>
      <c r="D140" s="9">
        <v>34422.31</v>
      </c>
      <c r="E140" s="9">
        <v>35368.93</v>
      </c>
      <c r="F140" s="18" t="e">
        <f>ROUND(I140/(1+GST),2)</f>
        <v>#REF!</v>
      </c>
      <c r="G140" s="11">
        <v>39585.660000000003</v>
      </c>
      <c r="H140" s="9">
        <v>40674.269999999997</v>
      </c>
      <c r="I140" s="9" t="e">
        <f>ROUND(H140*(1+C140*rate_inc),2)</f>
        <v>#REF!</v>
      </c>
      <c r="J140" s="59">
        <f>H140/G140-1</f>
        <v>2.7500109888277446E-2</v>
      </c>
      <c r="K140" s="59" t="e">
        <f t="shared" si="25"/>
        <v>#REF!</v>
      </c>
    </row>
    <row r="141" spans="1:11">
      <c r="A141" s="15"/>
      <c r="B141" s="17" t="s">
        <v>74</v>
      </c>
      <c r="C141" s="56"/>
      <c r="D141" s="9"/>
      <c r="E141" s="10"/>
      <c r="F141" s="44"/>
      <c r="G141" s="11"/>
      <c r="H141" s="18"/>
      <c r="I141" s="11"/>
      <c r="J141" s="65"/>
      <c r="K141" s="65"/>
    </row>
    <row r="142" spans="1:11" ht="13.5" customHeight="1">
      <c r="A142" s="21" t="s">
        <v>98</v>
      </c>
      <c r="B142" s="38"/>
      <c r="C142" s="68"/>
      <c r="D142" s="39"/>
      <c r="E142" s="40"/>
      <c r="F142" s="44"/>
      <c r="G142" s="11"/>
      <c r="H142" s="18"/>
      <c r="I142" s="11"/>
      <c r="J142" s="65"/>
      <c r="K142" s="65"/>
    </row>
    <row r="143" spans="1:11">
      <c r="A143" s="7" t="s">
        <v>99</v>
      </c>
      <c r="B143" s="17" t="s">
        <v>25</v>
      </c>
      <c r="C143" s="56">
        <v>1</v>
      </c>
      <c r="D143" s="9">
        <v>53548.97</v>
      </c>
      <c r="E143" s="9">
        <v>55021.57</v>
      </c>
      <c r="F143" s="18" t="e">
        <f>ROUND(I143/(1+GST),2)</f>
        <v>#REF!</v>
      </c>
      <c r="G143" s="11">
        <v>61581.31</v>
      </c>
      <c r="H143" s="9">
        <v>63274.8</v>
      </c>
      <c r="I143" s="9" t="e">
        <f>ROUND(H143*(1+C143*rate_inc),2)</f>
        <v>#REF!</v>
      </c>
      <c r="J143" s="59">
        <f>H143/G143-1</f>
        <v>2.7500064548805492E-2</v>
      </c>
      <c r="K143" s="59" t="e">
        <f t="shared" si="25"/>
        <v>#REF!</v>
      </c>
    </row>
    <row r="144" spans="1:11">
      <c r="A144" s="15"/>
      <c r="B144" s="20"/>
      <c r="C144" s="56"/>
      <c r="D144" s="9" t="s">
        <v>75</v>
      </c>
      <c r="E144" s="10" t="s">
        <v>75</v>
      </c>
      <c r="F144" s="44" t="s">
        <v>75</v>
      </c>
      <c r="G144" s="11" t="s">
        <v>75</v>
      </c>
      <c r="H144" s="9" t="s">
        <v>75</v>
      </c>
      <c r="I144" s="11" t="s">
        <v>75</v>
      </c>
      <c r="J144" s="65"/>
      <c r="K144" s="65"/>
    </row>
    <row r="145" spans="1:11" ht="25.5">
      <c r="A145" s="7"/>
      <c r="B145" s="20" t="s">
        <v>100</v>
      </c>
      <c r="C145" s="56">
        <v>1</v>
      </c>
      <c r="D145" s="9">
        <v>2099.16</v>
      </c>
      <c r="E145" s="9">
        <v>2156.89</v>
      </c>
      <c r="F145" s="18" t="e">
        <f>ROUND(I145/(1+GST),2)</f>
        <v>#REF!</v>
      </c>
      <c r="G145" s="11">
        <v>2414.0300000000002</v>
      </c>
      <c r="H145" s="9">
        <v>2480.42</v>
      </c>
      <c r="I145" s="9" t="e">
        <f>ROUND(H145*(1+C145*rate_inc),2)</f>
        <v>#REF!</v>
      </c>
      <c r="J145" s="59">
        <f>H145/G145-1</f>
        <v>2.7501729473121683E-2</v>
      </c>
      <c r="K145" s="59" t="e">
        <f t="shared" si="25"/>
        <v>#REF!</v>
      </c>
    </row>
    <row r="146" spans="1:11">
      <c r="A146" s="7"/>
      <c r="B146" s="20" t="s">
        <v>101</v>
      </c>
      <c r="C146" s="56">
        <v>1</v>
      </c>
      <c r="D146" s="9">
        <v>127019.3</v>
      </c>
      <c r="E146" s="9">
        <v>130512.33</v>
      </c>
      <c r="F146" s="18" t="e">
        <f>ROUND(I146/(1+GST),2)</f>
        <v>#REF!</v>
      </c>
      <c r="G146" s="11">
        <v>146072.19</v>
      </c>
      <c r="H146" s="9">
        <v>150089.18</v>
      </c>
      <c r="I146" s="9" t="e">
        <f>ROUND(H146*(1+C146*rate_inc),2)</f>
        <v>#REF!</v>
      </c>
      <c r="J146" s="59">
        <f>H146/G146-1</f>
        <v>2.7500032689316001E-2</v>
      </c>
      <c r="K146" s="59" t="e">
        <f t="shared" si="25"/>
        <v>#REF!</v>
      </c>
    </row>
    <row r="147" spans="1:11" ht="15.75" thickBot="1">
      <c r="A147" s="22"/>
      <c r="B147" s="41"/>
      <c r="C147" s="57"/>
      <c r="D147" s="9"/>
      <c r="E147" s="9"/>
      <c r="F147" s="18"/>
      <c r="G147" s="11"/>
      <c r="H147" s="9"/>
      <c r="I147" s="9"/>
      <c r="J147" s="62"/>
      <c r="K147" s="62"/>
    </row>
    <row r="148" spans="1:11" ht="15" thickTop="1"/>
  </sheetData>
  <autoFilter ref="C9:I146" xr:uid="{00000000-0009-0000-0000-000000000000}"/>
  <mergeCells count="2">
    <mergeCell ref="D8:F8"/>
    <mergeCell ref="G8:I8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&amp;LMinistry of Education&amp;C&amp;"Aptos"&amp;10&amp;K000000 [UNCLASSIFIED]&amp;1#_x000D_&amp;"Calibri"&amp;11&amp;K000000&amp;"Calibri"&amp;11&amp;K000000Provisional</oddHeader>
    <oddFooter>&amp;CPage &amp;P of &amp;N_x000D_&amp;1#&amp;"Aptos"&amp;10&amp;K000000 [UNCLASSIFIED]</oddFooter>
  </headerFooter>
  <rowBreaks count="2" manualBreakCount="2">
    <brk id="56" max="5" man="1"/>
    <brk id="77" max="5" man="1"/>
  </row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F1B364-A0C4-4786-9FDC-6A7375453745}">
  <dimension ref="A1:L145"/>
  <sheetViews>
    <sheetView tabSelected="1" zoomScaleNormal="100" workbookViewId="0">
      <selection activeCell="E35" sqref="E35"/>
    </sheetView>
  </sheetViews>
  <sheetFormatPr defaultRowHeight="15"/>
  <cols>
    <col min="1" max="1" width="73.5703125" bestFit="1" customWidth="1"/>
    <col min="2" max="2" width="23.140625" customWidth="1"/>
    <col min="3" max="3" width="16.85546875" customWidth="1"/>
    <col min="4" max="4" width="15.28515625" customWidth="1"/>
    <col min="5" max="5" width="20.5703125" style="1" customWidth="1"/>
    <col min="12" max="12" width="10.5703125" style="131" bestFit="1" customWidth="1"/>
  </cols>
  <sheetData>
    <row r="1" spans="1:5" ht="23.25">
      <c r="A1" s="47" t="s">
        <v>102</v>
      </c>
      <c r="B1" s="47"/>
      <c r="C1" s="48"/>
      <c r="D1" s="47"/>
      <c r="E1" s="74"/>
    </row>
    <row r="2" spans="1:5" ht="23.25">
      <c r="A2" s="47"/>
      <c r="B2" s="47"/>
      <c r="C2" s="48"/>
      <c r="D2" s="47"/>
      <c r="E2" s="74"/>
    </row>
    <row r="3" spans="1:5">
      <c r="A3" s="75"/>
      <c r="B3" s="76"/>
      <c r="C3" s="78" t="s">
        <v>3</v>
      </c>
      <c r="D3" s="78"/>
      <c r="E3" s="74"/>
    </row>
    <row r="4" spans="1:5">
      <c r="A4" s="77" t="s">
        <v>5</v>
      </c>
      <c r="B4" s="133" t="s">
        <v>6</v>
      </c>
      <c r="C4" s="78" t="s">
        <v>103</v>
      </c>
      <c r="D4" s="154" t="s">
        <v>104</v>
      </c>
      <c r="E4" s="79"/>
    </row>
    <row r="5" spans="1:5">
      <c r="A5" s="152" t="s">
        <v>13</v>
      </c>
      <c r="B5" s="134"/>
      <c r="C5" s="35"/>
      <c r="D5" s="155"/>
      <c r="E5" s="74"/>
    </row>
    <row r="6" spans="1:5">
      <c r="A6" s="118" t="s">
        <v>14</v>
      </c>
      <c r="B6" s="135"/>
      <c r="C6" s="140">
        <v>3892.57</v>
      </c>
      <c r="D6" s="157">
        <v>3970.42</v>
      </c>
      <c r="E6" s="74"/>
    </row>
    <row r="7" spans="1:5">
      <c r="A7" s="80" t="s">
        <v>15</v>
      </c>
      <c r="B7" s="136" t="s">
        <v>16</v>
      </c>
      <c r="C7" s="140">
        <v>3707.97</v>
      </c>
      <c r="D7" s="157">
        <v>3782.13</v>
      </c>
      <c r="E7" s="74"/>
    </row>
    <row r="8" spans="1:5">
      <c r="A8" s="80" t="s">
        <v>15</v>
      </c>
      <c r="B8" s="123" t="s">
        <v>17</v>
      </c>
      <c r="C8" s="140">
        <v>3707.97</v>
      </c>
      <c r="D8" s="157">
        <v>3782.13</v>
      </c>
      <c r="E8" s="74"/>
    </row>
    <row r="9" spans="1:5">
      <c r="A9" s="80" t="s">
        <v>18</v>
      </c>
      <c r="B9" s="123"/>
      <c r="C9" s="140">
        <v>9268.27</v>
      </c>
      <c r="D9" s="157">
        <v>9453.64</v>
      </c>
      <c r="E9" s="74"/>
    </row>
    <row r="10" spans="1:5">
      <c r="A10" s="80" t="s">
        <v>19</v>
      </c>
      <c r="B10" s="123" t="s">
        <v>20</v>
      </c>
      <c r="C10" s="140">
        <v>165.95</v>
      </c>
      <c r="D10" s="157">
        <v>169.27</v>
      </c>
      <c r="E10" s="74"/>
    </row>
    <row r="11" spans="1:5">
      <c r="A11" s="80" t="s">
        <v>105</v>
      </c>
      <c r="B11" s="123" t="s">
        <v>106</v>
      </c>
      <c r="C11" s="158">
        <v>5.0000000000000001E-3</v>
      </c>
      <c r="D11" s="156">
        <v>5.0000000000000001E-3</v>
      </c>
      <c r="E11" s="25"/>
    </row>
    <row r="12" spans="1:5">
      <c r="A12" s="80" t="s">
        <v>107</v>
      </c>
      <c r="B12" s="137" t="s">
        <v>22</v>
      </c>
      <c r="C12" s="140">
        <v>-9.33</v>
      </c>
      <c r="D12" s="157">
        <v>-9.33</v>
      </c>
      <c r="E12" s="25"/>
    </row>
    <row r="13" spans="1:5">
      <c r="A13" s="80" t="s">
        <v>107</v>
      </c>
      <c r="B13" s="137" t="s">
        <v>23</v>
      </c>
      <c r="C13" s="140">
        <v>-9.57</v>
      </c>
      <c r="D13" s="157">
        <v>-9.57</v>
      </c>
      <c r="E13" s="74"/>
    </row>
    <row r="14" spans="1:5">
      <c r="A14" s="80" t="s">
        <v>24</v>
      </c>
      <c r="B14" s="137" t="s">
        <v>20</v>
      </c>
      <c r="C14" s="140">
        <v>40.14</v>
      </c>
      <c r="D14" s="157">
        <v>40.94</v>
      </c>
      <c r="E14" s="74"/>
    </row>
    <row r="15" spans="1:5">
      <c r="A15" s="80" t="s">
        <v>24</v>
      </c>
      <c r="B15" s="137" t="s">
        <v>25</v>
      </c>
      <c r="C15" s="140">
        <v>6007.73</v>
      </c>
      <c r="D15" s="157">
        <v>6127.88</v>
      </c>
      <c r="E15" s="74"/>
    </row>
    <row r="16" spans="1:5">
      <c r="A16" s="80" t="s">
        <v>108</v>
      </c>
      <c r="B16" s="137"/>
      <c r="C16" s="140">
        <v>182.89</v>
      </c>
      <c r="D16" s="157">
        <v>186.55</v>
      </c>
      <c r="E16" s="74"/>
    </row>
    <row r="17" spans="1:12">
      <c r="A17" s="80" t="s">
        <v>26</v>
      </c>
      <c r="B17" s="137" t="s">
        <v>27</v>
      </c>
      <c r="C17" s="140">
        <v>15.78</v>
      </c>
      <c r="D17" s="157">
        <v>16.100000000000001</v>
      </c>
      <c r="E17" s="25"/>
    </row>
    <row r="18" spans="1:12">
      <c r="A18" s="80" t="s">
        <v>26</v>
      </c>
      <c r="B18" s="137" t="s">
        <v>28</v>
      </c>
      <c r="C18" s="140">
        <v>28.54</v>
      </c>
      <c r="D18" s="157">
        <v>29.11</v>
      </c>
      <c r="E18" s="74"/>
    </row>
    <row r="19" spans="1:12">
      <c r="A19" s="80" t="s">
        <v>29</v>
      </c>
      <c r="B19" s="137" t="s">
        <v>30</v>
      </c>
      <c r="C19" s="140">
        <v>2208.0500000000002</v>
      </c>
      <c r="D19" s="157">
        <v>2252.21</v>
      </c>
      <c r="E19" s="74"/>
    </row>
    <row r="20" spans="1:12">
      <c r="A20" s="80" t="s">
        <v>29</v>
      </c>
      <c r="B20" s="137" t="s">
        <v>31</v>
      </c>
      <c r="C20" s="140">
        <v>562.49</v>
      </c>
      <c r="D20" s="157">
        <v>573.74</v>
      </c>
      <c r="E20" s="74"/>
    </row>
    <row r="21" spans="1:12">
      <c r="A21" s="80" t="s">
        <v>29</v>
      </c>
      <c r="B21" s="137" t="s">
        <v>32</v>
      </c>
      <c r="C21" s="140">
        <v>303.17</v>
      </c>
      <c r="D21" s="157">
        <v>309.23</v>
      </c>
      <c r="E21" s="74"/>
    </row>
    <row r="22" spans="1:12">
      <c r="A22" s="80" t="s">
        <v>29</v>
      </c>
      <c r="B22" s="137" t="s">
        <v>33</v>
      </c>
      <c r="C22" s="140">
        <v>73.599999999999994</v>
      </c>
      <c r="D22" s="157">
        <v>75.069999999999993</v>
      </c>
      <c r="E22" s="74"/>
    </row>
    <row r="23" spans="1:12">
      <c r="A23" s="80" t="s">
        <v>35</v>
      </c>
      <c r="B23" s="137"/>
      <c r="C23" s="140">
        <v>8.36</v>
      </c>
      <c r="D23" s="157">
        <v>8.5299999999999994</v>
      </c>
      <c r="E23" s="74"/>
    </row>
    <row r="24" spans="1:12">
      <c r="A24" s="80" t="s">
        <v>36</v>
      </c>
      <c r="B24" s="137"/>
      <c r="C24" s="140">
        <v>10.51</v>
      </c>
      <c r="D24" s="157">
        <v>10.72</v>
      </c>
      <c r="E24" s="74"/>
    </row>
    <row r="25" spans="1:12">
      <c r="A25" s="80" t="s">
        <v>37</v>
      </c>
      <c r="B25" s="123" t="s">
        <v>30</v>
      </c>
      <c r="C25" s="140">
        <v>1152.56</v>
      </c>
      <c r="D25" s="157">
        <v>1175.6099999999999</v>
      </c>
      <c r="E25" s="25"/>
    </row>
    <row r="26" spans="1:12">
      <c r="A26" s="80" t="s">
        <v>37</v>
      </c>
      <c r="B26" s="137" t="s">
        <v>31</v>
      </c>
      <c r="C26" s="120">
        <v>562.49</v>
      </c>
      <c r="D26" s="157">
        <v>573.74</v>
      </c>
      <c r="E26" s="25"/>
      <c r="F26" s="116"/>
      <c r="G26" s="116"/>
      <c r="H26" s="116"/>
      <c r="I26" s="116"/>
      <c r="J26" s="116"/>
      <c r="K26" s="116"/>
      <c r="L26" s="132"/>
    </row>
    <row r="27" spans="1:12">
      <c r="A27" s="80" t="s">
        <v>38</v>
      </c>
      <c r="B27" s="137" t="s">
        <v>20</v>
      </c>
      <c r="C27" s="120">
        <v>-175.95</v>
      </c>
      <c r="D27" s="157">
        <v>-179.47</v>
      </c>
      <c r="E27" s="25"/>
      <c r="F27" s="116"/>
      <c r="G27" s="116"/>
      <c r="H27" s="116"/>
      <c r="I27" s="116"/>
      <c r="J27" s="116"/>
      <c r="K27" s="116"/>
      <c r="L27" s="132"/>
    </row>
    <row r="28" spans="1:12">
      <c r="A28" s="80" t="s">
        <v>45</v>
      </c>
      <c r="B28" s="137" t="s">
        <v>20</v>
      </c>
      <c r="C28" s="120">
        <v>-13.04</v>
      </c>
      <c r="D28" s="157">
        <v>-13.04</v>
      </c>
      <c r="E28" s="25"/>
      <c r="F28" s="116"/>
      <c r="G28" s="116"/>
      <c r="H28" s="116"/>
      <c r="I28" s="116"/>
      <c r="J28" s="116"/>
      <c r="K28" s="116"/>
      <c r="L28" s="132"/>
    </row>
    <row r="29" spans="1:12">
      <c r="A29" s="80" t="s">
        <v>109</v>
      </c>
      <c r="B29" s="137" t="s">
        <v>25</v>
      </c>
      <c r="C29" s="120">
        <v>720.98</v>
      </c>
      <c r="D29" s="121">
        <v>735.4</v>
      </c>
      <c r="E29" s="25"/>
      <c r="F29" s="116"/>
      <c r="G29" s="116"/>
      <c r="H29" s="116"/>
      <c r="I29" s="116"/>
      <c r="J29" s="116"/>
      <c r="K29" s="116"/>
      <c r="L29" s="132"/>
    </row>
    <row r="30" spans="1:12">
      <c r="A30" s="80" t="s">
        <v>109</v>
      </c>
      <c r="B30" s="137" t="s">
        <v>74</v>
      </c>
      <c r="C30" s="120">
        <v>8.26</v>
      </c>
      <c r="D30" s="121">
        <v>8.43</v>
      </c>
      <c r="E30" s="25"/>
      <c r="F30" s="116"/>
      <c r="G30" s="116"/>
      <c r="H30" s="116"/>
      <c r="I30" s="116"/>
      <c r="J30" s="116"/>
      <c r="K30" s="116"/>
      <c r="L30" s="132"/>
    </row>
    <row r="31" spans="1:12" ht="17.25" customHeight="1">
      <c r="A31" s="80" t="s">
        <v>109</v>
      </c>
      <c r="B31" s="137" t="s">
        <v>110</v>
      </c>
      <c r="C31" s="120">
        <v>12.35</v>
      </c>
      <c r="D31" s="141">
        <v>12.6</v>
      </c>
      <c r="E31" s="117"/>
      <c r="F31" s="116"/>
      <c r="G31" s="116"/>
      <c r="H31" s="116"/>
      <c r="I31" s="116"/>
      <c r="J31" s="116"/>
      <c r="K31" s="116"/>
      <c r="L31" s="132"/>
    </row>
    <row r="32" spans="1:12">
      <c r="A32" s="80" t="s">
        <v>109</v>
      </c>
      <c r="B32" s="137" t="s">
        <v>111</v>
      </c>
      <c r="C32" s="120">
        <v>101.02</v>
      </c>
      <c r="D32" s="141">
        <v>103.04</v>
      </c>
      <c r="E32" s="117"/>
      <c r="F32" s="116"/>
      <c r="G32" s="116"/>
      <c r="H32" s="116"/>
      <c r="I32" s="116"/>
      <c r="J32" s="116"/>
      <c r="K32" s="116"/>
      <c r="L32" s="132"/>
    </row>
    <row r="33" spans="1:12">
      <c r="A33" s="80" t="s">
        <v>112</v>
      </c>
      <c r="B33" s="137" t="s">
        <v>113</v>
      </c>
      <c r="C33" s="140">
        <v>23.26</v>
      </c>
      <c r="D33" s="141">
        <v>23.26</v>
      </c>
      <c r="F33" s="116"/>
      <c r="G33" s="116"/>
      <c r="H33" s="116"/>
      <c r="I33" s="116"/>
      <c r="J33" s="116"/>
      <c r="K33" s="116"/>
      <c r="L33" s="132"/>
    </row>
    <row r="34" spans="1:12">
      <c r="A34" s="80" t="s">
        <v>47</v>
      </c>
      <c r="B34" s="137" t="s">
        <v>48</v>
      </c>
      <c r="C34" s="120">
        <v>903.01</v>
      </c>
      <c r="D34" s="141">
        <v>964.13</v>
      </c>
      <c r="E34" s="117"/>
      <c r="F34" s="116"/>
      <c r="G34" s="116"/>
      <c r="H34" s="116"/>
      <c r="I34" s="116"/>
      <c r="J34" s="116"/>
      <c r="K34" s="116"/>
      <c r="L34" s="132"/>
    </row>
    <row r="35" spans="1:12">
      <c r="A35" s="80" t="s">
        <v>47</v>
      </c>
      <c r="B35" s="137" t="s">
        <v>49</v>
      </c>
      <c r="C35" s="120">
        <v>158.69</v>
      </c>
      <c r="D35" s="141">
        <v>169.43</v>
      </c>
      <c r="E35" s="117"/>
      <c r="F35" s="116"/>
      <c r="G35" s="116"/>
      <c r="H35" s="116"/>
      <c r="I35" s="116"/>
      <c r="J35" s="116"/>
      <c r="K35" s="116"/>
      <c r="L35" s="132"/>
    </row>
    <row r="36" spans="1:12">
      <c r="A36" s="80" t="s">
        <v>50</v>
      </c>
      <c r="B36" s="137" t="s">
        <v>51</v>
      </c>
      <c r="C36" s="120">
        <v>10800</v>
      </c>
      <c r="D36" s="141">
        <v>11000</v>
      </c>
      <c r="E36" s="117"/>
    </row>
    <row r="37" spans="1:12">
      <c r="A37" s="80" t="s">
        <v>114</v>
      </c>
      <c r="B37" s="137" t="s">
        <v>25</v>
      </c>
      <c r="C37" s="140">
        <v>1486.95</v>
      </c>
      <c r="D37" s="157">
        <v>1516.69</v>
      </c>
      <c r="E37" s="117"/>
    </row>
    <row r="38" spans="1:12">
      <c r="A38" s="80" t="s">
        <v>115</v>
      </c>
      <c r="B38" s="137" t="s">
        <v>25</v>
      </c>
      <c r="C38" s="140">
        <v>12624.25</v>
      </c>
      <c r="D38" s="157">
        <v>12876.74</v>
      </c>
      <c r="E38" s="117"/>
    </row>
    <row r="39" spans="1:12">
      <c r="A39" s="80" t="s">
        <v>115</v>
      </c>
      <c r="B39" s="137" t="s">
        <v>116</v>
      </c>
      <c r="C39" s="120">
        <v>1639.94</v>
      </c>
      <c r="D39" s="157">
        <v>1672.74</v>
      </c>
      <c r="E39" s="74"/>
    </row>
    <row r="40" spans="1:12">
      <c r="A40" s="80" t="s">
        <v>52</v>
      </c>
      <c r="B40" s="137"/>
      <c r="C40" s="120">
        <v>4671.8500000000004</v>
      </c>
      <c r="D40" s="157">
        <v>4765.29</v>
      </c>
      <c r="E40" s="74"/>
    </row>
    <row r="41" spans="1:12">
      <c r="A41" s="80" t="s">
        <v>53</v>
      </c>
      <c r="B41" s="137"/>
      <c r="C41" s="120">
        <v>7786.87</v>
      </c>
      <c r="D41" s="157">
        <v>7942.61</v>
      </c>
      <c r="E41" s="74"/>
    </row>
    <row r="42" spans="1:12">
      <c r="A42" s="80" t="s">
        <v>54</v>
      </c>
      <c r="B42" s="137"/>
      <c r="C42" s="120">
        <v>10901.87</v>
      </c>
      <c r="D42" s="157">
        <v>11119.91</v>
      </c>
      <c r="E42" s="74"/>
    </row>
    <row r="43" spans="1:12">
      <c r="A43" s="80" t="s">
        <v>55</v>
      </c>
      <c r="B43" s="137"/>
      <c r="C43" s="120">
        <v>14012.99</v>
      </c>
      <c r="D43" s="157">
        <v>14293.25</v>
      </c>
      <c r="E43" s="74"/>
    </row>
    <row r="44" spans="1:12">
      <c r="A44" s="81" t="s">
        <v>56</v>
      </c>
      <c r="B44" s="137"/>
      <c r="C44" s="120">
        <v>15416.1</v>
      </c>
      <c r="D44" s="157">
        <v>15724.42</v>
      </c>
      <c r="E44" s="74"/>
    </row>
    <row r="45" spans="1:12">
      <c r="A45" s="80" t="s">
        <v>57</v>
      </c>
      <c r="B45" s="137" t="s">
        <v>58</v>
      </c>
      <c r="C45" s="120">
        <v>3.0720000000000001</v>
      </c>
      <c r="D45" s="157">
        <v>3.13</v>
      </c>
      <c r="E45" s="122"/>
      <c r="F45" s="116"/>
      <c r="G45" s="116"/>
      <c r="H45" s="116"/>
    </row>
    <row r="46" spans="1:12">
      <c r="A46" s="80" t="s">
        <v>57</v>
      </c>
      <c r="B46" s="137" t="s">
        <v>59</v>
      </c>
      <c r="C46" s="120">
        <v>9.2159999999999993</v>
      </c>
      <c r="D46" s="157">
        <v>9.4</v>
      </c>
      <c r="E46" s="122"/>
      <c r="F46" s="116"/>
      <c r="G46" s="116"/>
      <c r="H46" s="116"/>
    </row>
    <row r="47" spans="1:12">
      <c r="A47" s="80" t="s">
        <v>57</v>
      </c>
      <c r="B47" s="137" t="s">
        <v>60</v>
      </c>
      <c r="C47" s="120">
        <v>15.384</v>
      </c>
      <c r="D47" s="157">
        <v>15.69</v>
      </c>
      <c r="E47" s="122"/>
      <c r="F47" s="116"/>
      <c r="G47" s="116"/>
      <c r="H47" s="116"/>
    </row>
    <row r="48" spans="1:12">
      <c r="A48" s="80" t="s">
        <v>57</v>
      </c>
      <c r="B48" s="137" t="s">
        <v>61</v>
      </c>
      <c r="C48" s="120">
        <v>21.512</v>
      </c>
      <c r="D48" s="157">
        <v>21.94</v>
      </c>
      <c r="E48" s="122"/>
      <c r="F48" s="116"/>
      <c r="G48" s="116"/>
      <c r="H48" s="116"/>
    </row>
    <row r="49" spans="1:8">
      <c r="A49" s="123" t="s">
        <v>57</v>
      </c>
      <c r="B49" s="123" t="s">
        <v>62</v>
      </c>
      <c r="C49" s="120">
        <v>24.576000000000001</v>
      </c>
      <c r="D49" s="157">
        <v>25.07</v>
      </c>
      <c r="E49" s="25"/>
      <c r="F49" s="116"/>
      <c r="G49" s="116"/>
      <c r="H49" s="116"/>
    </row>
    <row r="50" spans="1:8">
      <c r="A50" s="81" t="s">
        <v>57</v>
      </c>
      <c r="B50" s="123" t="s">
        <v>63</v>
      </c>
      <c r="C50" s="140">
        <v>0</v>
      </c>
      <c r="D50" s="157">
        <v>0</v>
      </c>
      <c r="E50" s="119"/>
      <c r="F50" s="116"/>
      <c r="G50" s="116"/>
      <c r="H50" s="116"/>
    </row>
    <row r="51" spans="1:8">
      <c r="A51" s="81" t="s">
        <v>64</v>
      </c>
      <c r="B51" s="123"/>
      <c r="C51" s="140">
        <v>927.44</v>
      </c>
      <c r="D51" s="157">
        <v>945.99</v>
      </c>
      <c r="E51" s="65"/>
    </row>
    <row r="52" spans="1:8">
      <c r="A52" s="80" t="s">
        <v>65</v>
      </c>
      <c r="B52" s="123"/>
      <c r="C52" s="140">
        <v>1036.05</v>
      </c>
      <c r="D52" s="157">
        <v>1056.77</v>
      </c>
      <c r="E52" s="65"/>
    </row>
    <row r="53" spans="1:8">
      <c r="A53" s="81" t="s">
        <v>66</v>
      </c>
      <c r="B53" s="123"/>
      <c r="C53" s="140">
        <v>1182.54</v>
      </c>
      <c r="D53" s="157">
        <v>1206.19</v>
      </c>
      <c r="E53" s="65"/>
    </row>
    <row r="54" spans="1:8">
      <c r="A54" s="80" t="s">
        <v>67</v>
      </c>
      <c r="B54" s="137"/>
      <c r="C54" s="140">
        <v>1308.25</v>
      </c>
      <c r="D54" s="157">
        <v>1334.42</v>
      </c>
      <c r="E54" s="65"/>
    </row>
    <row r="55" spans="1:8">
      <c r="A55" s="153" t="s">
        <v>68</v>
      </c>
      <c r="B55" s="137"/>
      <c r="C55" s="140"/>
      <c r="D55" s="157"/>
      <c r="E55" s="74"/>
    </row>
    <row r="56" spans="1:8">
      <c r="A56" s="80" t="s">
        <v>69</v>
      </c>
      <c r="B56" s="137"/>
      <c r="C56" s="140"/>
      <c r="D56" s="157"/>
      <c r="E56" s="74"/>
    </row>
    <row r="57" spans="1:8">
      <c r="A57" s="124" t="s">
        <v>117</v>
      </c>
      <c r="B57" s="137"/>
      <c r="C57" s="140"/>
      <c r="D57" s="157"/>
      <c r="E57" s="74"/>
    </row>
    <row r="58" spans="1:8">
      <c r="A58" s="80" t="s">
        <v>71</v>
      </c>
      <c r="B58" s="137" t="s">
        <v>72</v>
      </c>
      <c r="C58" s="140">
        <v>29068.59</v>
      </c>
      <c r="D58" s="157">
        <v>29737.25</v>
      </c>
      <c r="E58" s="165"/>
    </row>
    <row r="59" spans="1:8">
      <c r="A59" s="80" t="s">
        <v>71</v>
      </c>
      <c r="B59" s="137" t="s">
        <v>73</v>
      </c>
      <c r="C59" s="41"/>
      <c r="D59" s="157"/>
      <c r="E59" s="74"/>
    </row>
    <row r="60" spans="1:8">
      <c r="A60" s="80" t="s">
        <v>71</v>
      </c>
      <c r="B60" s="137" t="s">
        <v>74</v>
      </c>
      <c r="C60" s="41" t="s">
        <v>75</v>
      </c>
      <c r="D60" s="157" t="s">
        <v>75</v>
      </c>
      <c r="E60" s="74"/>
    </row>
    <row r="61" spans="1:8">
      <c r="A61" s="80" t="s">
        <v>76</v>
      </c>
      <c r="B61" s="137" t="s">
        <v>72</v>
      </c>
      <c r="C61" s="140">
        <v>27492.5</v>
      </c>
      <c r="D61" s="157">
        <v>28129.64</v>
      </c>
      <c r="E61" s="74"/>
    </row>
    <row r="62" spans="1:8">
      <c r="A62" s="80" t="s">
        <v>76</v>
      </c>
      <c r="B62" s="137" t="s">
        <v>73</v>
      </c>
      <c r="C62" s="41"/>
      <c r="D62" s="157"/>
      <c r="E62" s="74"/>
    </row>
    <row r="63" spans="1:8">
      <c r="A63" s="81" t="s">
        <v>76</v>
      </c>
      <c r="B63" s="123" t="s">
        <v>74</v>
      </c>
      <c r="C63" s="41" t="s">
        <v>75</v>
      </c>
      <c r="D63" s="157" t="s">
        <v>75</v>
      </c>
      <c r="E63" s="74"/>
    </row>
    <row r="64" spans="1:8">
      <c r="A64" s="80" t="s">
        <v>77</v>
      </c>
      <c r="B64" s="123" t="s">
        <v>72</v>
      </c>
      <c r="C64" s="140">
        <v>27492.5</v>
      </c>
      <c r="D64" s="157">
        <v>28129.639433384378</v>
      </c>
      <c r="E64" s="74"/>
    </row>
    <row r="65" spans="1:5">
      <c r="A65" s="80" t="s">
        <v>77</v>
      </c>
      <c r="B65" s="123" t="s">
        <v>73</v>
      </c>
      <c r="C65" s="140">
        <v>11082.32</v>
      </c>
      <c r="D65" s="157">
        <v>11391.259433384379</v>
      </c>
      <c r="E65" s="74"/>
    </row>
    <row r="66" spans="1:5">
      <c r="A66" s="80" t="s">
        <v>77</v>
      </c>
      <c r="B66" s="123" t="s">
        <v>74</v>
      </c>
      <c r="C66" s="140">
        <v>164.1</v>
      </c>
      <c r="D66" s="157">
        <v>167.38</v>
      </c>
      <c r="E66" s="74"/>
    </row>
    <row r="67" spans="1:5">
      <c r="A67" s="80" t="s">
        <v>78</v>
      </c>
      <c r="B67" s="137" t="s">
        <v>72</v>
      </c>
      <c r="C67" s="140">
        <v>11082.32</v>
      </c>
      <c r="D67" s="157">
        <v>11391.26</v>
      </c>
      <c r="E67" s="74"/>
    </row>
    <row r="68" spans="1:5">
      <c r="A68" s="80" t="s">
        <v>78</v>
      </c>
      <c r="B68" s="123" t="s">
        <v>73</v>
      </c>
      <c r="C68" s="140"/>
      <c r="D68" s="157">
        <v>0</v>
      </c>
      <c r="E68" s="74"/>
    </row>
    <row r="69" spans="1:5">
      <c r="A69" s="80" t="s">
        <v>78</v>
      </c>
      <c r="B69" s="123" t="s">
        <v>74</v>
      </c>
      <c r="C69" s="41" t="s">
        <v>75</v>
      </c>
      <c r="D69" s="157" t="s">
        <v>75</v>
      </c>
      <c r="E69" s="74"/>
    </row>
    <row r="70" spans="1:5">
      <c r="A70" s="81" t="s">
        <v>79</v>
      </c>
      <c r="B70" s="123" t="s">
        <v>72</v>
      </c>
      <c r="C70" s="140">
        <v>11082.32</v>
      </c>
      <c r="D70" s="157">
        <v>11391.26</v>
      </c>
      <c r="E70" s="74"/>
    </row>
    <row r="71" spans="1:5">
      <c r="A71" s="80" t="s">
        <v>79</v>
      </c>
      <c r="B71" s="137" t="s">
        <v>73</v>
      </c>
      <c r="C71" s="140">
        <v>2792.98</v>
      </c>
      <c r="D71" s="157">
        <v>2936.13</v>
      </c>
      <c r="E71" s="74"/>
    </row>
    <row r="72" spans="1:5">
      <c r="A72" s="80" t="s">
        <v>79</v>
      </c>
      <c r="B72" s="137" t="s">
        <v>74</v>
      </c>
      <c r="C72" s="140">
        <v>156.41</v>
      </c>
      <c r="D72" s="157">
        <v>159.54</v>
      </c>
      <c r="E72" s="74"/>
    </row>
    <row r="73" spans="1:5">
      <c r="A73" s="81" t="s">
        <v>80</v>
      </c>
      <c r="B73" s="137" t="s">
        <v>72</v>
      </c>
      <c r="C73" s="140">
        <v>2792.98</v>
      </c>
      <c r="D73" s="157">
        <v>2936.13</v>
      </c>
      <c r="E73" s="74"/>
    </row>
    <row r="74" spans="1:5">
      <c r="A74" s="80" t="s">
        <v>80</v>
      </c>
      <c r="B74" s="137" t="s">
        <v>73</v>
      </c>
      <c r="C74" s="41"/>
      <c r="D74" s="157"/>
      <c r="E74" s="74"/>
    </row>
    <row r="75" spans="1:5">
      <c r="A75" s="80" t="s">
        <v>80</v>
      </c>
      <c r="B75" s="137" t="s">
        <v>74</v>
      </c>
      <c r="C75" s="41"/>
      <c r="D75" s="157"/>
      <c r="E75" s="74"/>
    </row>
    <row r="76" spans="1:5">
      <c r="A76" s="125" t="s">
        <v>118</v>
      </c>
      <c r="B76" s="137"/>
      <c r="C76" s="41"/>
      <c r="D76" s="157"/>
      <c r="E76" s="74"/>
    </row>
    <row r="77" spans="1:5">
      <c r="A77" s="80" t="s">
        <v>82</v>
      </c>
      <c r="B77" s="137" t="s">
        <v>72</v>
      </c>
      <c r="C77" s="140">
        <v>56542.73</v>
      </c>
      <c r="D77" s="157">
        <v>57760.87</v>
      </c>
      <c r="E77" s="74"/>
    </row>
    <row r="78" spans="1:5">
      <c r="A78" s="80" t="s">
        <v>82</v>
      </c>
      <c r="B78" s="137" t="s">
        <v>73</v>
      </c>
      <c r="C78" s="41"/>
      <c r="D78" s="157"/>
      <c r="E78" s="74"/>
    </row>
    <row r="79" spans="1:5">
      <c r="A79" s="80" t="s">
        <v>82</v>
      </c>
      <c r="B79" s="137" t="s">
        <v>74</v>
      </c>
      <c r="C79" s="41" t="s">
        <v>75</v>
      </c>
      <c r="D79" s="157" t="s">
        <v>75</v>
      </c>
      <c r="E79" s="74"/>
    </row>
    <row r="80" spans="1:5">
      <c r="A80" s="81" t="s">
        <v>83</v>
      </c>
      <c r="B80" s="123" t="s">
        <v>72</v>
      </c>
      <c r="C80" s="140">
        <v>56542.73</v>
      </c>
      <c r="D80" s="157">
        <v>57760.87</v>
      </c>
      <c r="E80" s="74"/>
    </row>
    <row r="81" spans="1:5">
      <c r="A81" s="80" t="s">
        <v>83</v>
      </c>
      <c r="B81" s="137" t="s">
        <v>73</v>
      </c>
      <c r="C81" s="140">
        <v>3380.66</v>
      </c>
      <c r="D81" s="157">
        <v>3535.56</v>
      </c>
      <c r="E81" s="74"/>
    </row>
    <row r="82" spans="1:5">
      <c r="A82" s="81" t="s">
        <v>83</v>
      </c>
      <c r="B82" s="137" t="s">
        <v>74</v>
      </c>
      <c r="C82" s="140">
        <v>234.19</v>
      </c>
      <c r="D82" s="157">
        <v>238.87</v>
      </c>
      <c r="E82" s="74"/>
    </row>
    <row r="83" spans="1:5">
      <c r="A83" s="80" t="s">
        <v>84</v>
      </c>
      <c r="B83" s="137" t="s">
        <v>72</v>
      </c>
      <c r="C83" s="140">
        <v>3380.66</v>
      </c>
      <c r="D83" s="157">
        <v>3535.56</v>
      </c>
      <c r="E83" s="74"/>
    </row>
    <row r="84" spans="1:5">
      <c r="A84" s="80" t="s">
        <v>84</v>
      </c>
      <c r="B84" s="137" t="s">
        <v>73</v>
      </c>
      <c r="C84" s="41"/>
      <c r="D84" s="157"/>
      <c r="E84" s="74"/>
    </row>
    <row r="85" spans="1:5">
      <c r="A85" s="80" t="s">
        <v>84</v>
      </c>
      <c r="B85" s="137" t="s">
        <v>74</v>
      </c>
      <c r="C85" s="41"/>
      <c r="D85" s="157"/>
      <c r="E85" s="74"/>
    </row>
    <row r="86" spans="1:5">
      <c r="A86" s="125" t="s">
        <v>119</v>
      </c>
      <c r="B86" s="137"/>
      <c r="C86" s="41"/>
      <c r="D86" s="157"/>
      <c r="E86" s="74"/>
    </row>
    <row r="87" spans="1:5">
      <c r="A87" s="80" t="s">
        <v>82</v>
      </c>
      <c r="B87" s="137" t="s">
        <v>72</v>
      </c>
      <c r="C87" s="140">
        <v>141863.48000000001</v>
      </c>
      <c r="D87" s="157">
        <v>144700.75</v>
      </c>
      <c r="E87" s="74"/>
    </row>
    <row r="88" spans="1:5">
      <c r="A88" s="80" t="s">
        <v>82</v>
      </c>
      <c r="B88" s="137" t="s">
        <v>73</v>
      </c>
      <c r="C88" s="41"/>
      <c r="D88" s="157"/>
      <c r="E88" s="74"/>
    </row>
    <row r="89" spans="1:5">
      <c r="A89" s="80" t="s">
        <v>82</v>
      </c>
      <c r="B89" s="137" t="s">
        <v>74</v>
      </c>
      <c r="C89" s="41" t="s">
        <v>75</v>
      </c>
      <c r="D89" s="157" t="s">
        <v>75</v>
      </c>
      <c r="E89" s="74"/>
    </row>
    <row r="90" spans="1:5">
      <c r="A90" s="80" t="s">
        <v>86</v>
      </c>
      <c r="B90" s="137" t="s">
        <v>72</v>
      </c>
      <c r="C90" s="140">
        <v>141863.48000000001</v>
      </c>
      <c r="D90" s="157">
        <v>144700.75</v>
      </c>
      <c r="E90" s="74"/>
    </row>
    <row r="91" spans="1:5">
      <c r="A91" s="80" t="s">
        <v>86</v>
      </c>
      <c r="B91" s="123" t="s">
        <v>73</v>
      </c>
      <c r="C91" s="140">
        <v>132485.85</v>
      </c>
      <c r="D91" s="157">
        <v>135135.57</v>
      </c>
      <c r="E91" s="74"/>
    </row>
    <row r="92" spans="1:5">
      <c r="A92" s="80" t="s">
        <v>86</v>
      </c>
      <c r="B92" s="123" t="s">
        <v>74</v>
      </c>
      <c r="C92" s="140">
        <v>52.1</v>
      </c>
      <c r="D92" s="157">
        <v>53.14</v>
      </c>
      <c r="E92" s="74"/>
    </row>
    <row r="93" spans="1:5">
      <c r="A93" s="80" t="s">
        <v>87</v>
      </c>
      <c r="B93" s="123" t="s">
        <v>72</v>
      </c>
      <c r="C93" s="140">
        <v>132485.85</v>
      </c>
      <c r="D93" s="157">
        <v>135135.57</v>
      </c>
      <c r="E93" s="74"/>
    </row>
    <row r="94" spans="1:5">
      <c r="A94" s="80" t="s">
        <v>87</v>
      </c>
      <c r="B94" s="123" t="s">
        <v>73</v>
      </c>
      <c r="C94" s="140">
        <v>126234.08</v>
      </c>
      <c r="D94" s="157">
        <v>128758.76</v>
      </c>
      <c r="E94" s="74"/>
    </row>
    <row r="95" spans="1:5">
      <c r="A95" s="81" t="s">
        <v>87</v>
      </c>
      <c r="B95" s="137" t="s">
        <v>74</v>
      </c>
      <c r="C95" s="140">
        <v>52.1</v>
      </c>
      <c r="D95" s="157">
        <v>53.14</v>
      </c>
      <c r="E95" s="74"/>
    </row>
    <row r="96" spans="1:5">
      <c r="A96" s="81" t="s">
        <v>88</v>
      </c>
      <c r="B96" s="123" t="s">
        <v>72</v>
      </c>
      <c r="C96" s="140">
        <v>126234.08</v>
      </c>
      <c r="D96" s="157">
        <v>128758.76</v>
      </c>
      <c r="E96" s="74"/>
    </row>
    <row r="97" spans="1:5">
      <c r="A97" s="80" t="s">
        <v>88</v>
      </c>
      <c r="B97" s="137" t="s">
        <v>73</v>
      </c>
      <c r="C97" s="140">
        <v>63716.39</v>
      </c>
      <c r="D97" s="157">
        <v>64990.720000000001</v>
      </c>
      <c r="E97" s="74"/>
    </row>
    <row r="98" spans="1:5">
      <c r="A98" s="80" t="s">
        <v>88</v>
      </c>
      <c r="B98" s="137" t="s">
        <v>74</v>
      </c>
      <c r="C98" s="140">
        <v>208.4</v>
      </c>
      <c r="D98" s="157">
        <v>212.57</v>
      </c>
      <c r="E98" s="74"/>
    </row>
    <row r="99" spans="1:5">
      <c r="A99" s="81" t="s">
        <v>89</v>
      </c>
      <c r="B99" s="137" t="s">
        <v>72</v>
      </c>
      <c r="C99" s="140">
        <v>63716.39</v>
      </c>
      <c r="D99" s="157">
        <v>64990.720000000001</v>
      </c>
      <c r="E99" s="74"/>
    </row>
    <row r="100" spans="1:5">
      <c r="A100" s="80" t="s">
        <v>89</v>
      </c>
      <c r="B100" s="137" t="s">
        <v>73</v>
      </c>
      <c r="C100" s="41"/>
      <c r="D100" s="157"/>
      <c r="E100" s="74"/>
    </row>
    <row r="101" spans="1:5">
      <c r="A101" s="80" t="s">
        <v>89</v>
      </c>
      <c r="B101" s="137" t="s">
        <v>74</v>
      </c>
      <c r="C101" s="41" t="s">
        <v>75</v>
      </c>
      <c r="D101" s="157" t="s">
        <v>75</v>
      </c>
      <c r="E101" s="74"/>
    </row>
    <row r="102" spans="1:5">
      <c r="A102" s="125" t="s">
        <v>120</v>
      </c>
      <c r="B102" s="137"/>
      <c r="C102" s="41"/>
      <c r="D102" s="157"/>
      <c r="E102" s="74"/>
    </row>
    <row r="103" spans="1:5">
      <c r="A103" s="80" t="s">
        <v>91</v>
      </c>
      <c r="B103" s="137" t="s">
        <v>72</v>
      </c>
      <c r="C103" s="140">
        <v>173120.81</v>
      </c>
      <c r="D103" s="157">
        <v>176583.23</v>
      </c>
      <c r="E103" s="74"/>
    </row>
    <row r="104" spans="1:5">
      <c r="A104" s="80"/>
      <c r="B104" s="137" t="s">
        <v>73</v>
      </c>
      <c r="C104" s="41"/>
      <c r="D104" s="157"/>
      <c r="E104" s="74"/>
    </row>
    <row r="105" spans="1:5">
      <c r="A105" s="80"/>
      <c r="B105" s="137" t="s">
        <v>74</v>
      </c>
      <c r="C105" s="41" t="s">
        <v>75</v>
      </c>
      <c r="D105" s="157" t="s">
        <v>75</v>
      </c>
      <c r="E105" s="74"/>
    </row>
    <row r="106" spans="1:5">
      <c r="A106" s="80" t="s">
        <v>92</v>
      </c>
      <c r="B106" s="123" t="s">
        <v>72</v>
      </c>
      <c r="C106" s="140">
        <v>173120.81</v>
      </c>
      <c r="D106" s="157">
        <v>176583.23</v>
      </c>
      <c r="E106" s="74"/>
    </row>
    <row r="107" spans="1:5">
      <c r="A107" s="80"/>
      <c r="B107" s="123" t="s">
        <v>73</v>
      </c>
      <c r="C107" s="140">
        <v>132485.85</v>
      </c>
      <c r="D107" s="157">
        <v>135135.57</v>
      </c>
      <c r="E107" s="74"/>
    </row>
    <row r="108" spans="1:5">
      <c r="A108" s="80"/>
      <c r="B108" s="137" t="s">
        <v>74</v>
      </c>
      <c r="C108" s="140">
        <v>386.99</v>
      </c>
      <c r="D108" s="157">
        <v>394.73</v>
      </c>
      <c r="E108" s="74"/>
    </row>
    <row r="109" spans="1:5">
      <c r="A109" s="80" t="s">
        <v>87</v>
      </c>
      <c r="B109" s="137" t="s">
        <v>72</v>
      </c>
      <c r="C109" s="140">
        <v>132485.85</v>
      </c>
      <c r="D109" s="157">
        <v>135135.57</v>
      </c>
      <c r="E109" s="74"/>
    </row>
    <row r="110" spans="1:5">
      <c r="A110" s="80"/>
      <c r="B110" s="137" t="s">
        <v>73</v>
      </c>
      <c r="C110" s="140">
        <v>126234.08</v>
      </c>
      <c r="D110" s="157">
        <v>128758.76</v>
      </c>
      <c r="E110" s="74"/>
    </row>
    <row r="111" spans="1:5">
      <c r="A111" s="81"/>
      <c r="B111" s="137" t="s">
        <v>74</v>
      </c>
      <c r="C111" s="140">
        <v>52.1</v>
      </c>
      <c r="D111" s="157">
        <v>53.14</v>
      </c>
      <c r="E111" s="74"/>
    </row>
    <row r="112" spans="1:5">
      <c r="A112" s="1"/>
      <c r="B112" s="123" t="s">
        <v>72</v>
      </c>
      <c r="C112" s="140">
        <v>126234.08</v>
      </c>
      <c r="D112" s="157">
        <v>128758.76</v>
      </c>
      <c r="E112" s="74"/>
    </row>
    <row r="113" spans="1:5">
      <c r="A113" s="81" t="s">
        <v>88</v>
      </c>
      <c r="B113" s="137" t="s">
        <v>73</v>
      </c>
      <c r="C113" s="140">
        <v>63716.39</v>
      </c>
      <c r="D113" s="157">
        <v>64990.720000000001</v>
      </c>
      <c r="E113" s="74"/>
    </row>
    <row r="114" spans="1:5">
      <c r="A114" s="80"/>
      <c r="B114" s="137" t="s">
        <v>74</v>
      </c>
      <c r="C114" s="140">
        <v>208.4</v>
      </c>
      <c r="D114" s="157">
        <v>212.57</v>
      </c>
      <c r="E114" s="74"/>
    </row>
    <row r="115" spans="1:5">
      <c r="A115" s="81" t="s">
        <v>89</v>
      </c>
      <c r="B115" s="137" t="s">
        <v>72</v>
      </c>
      <c r="C115" s="140">
        <v>63716.39</v>
      </c>
      <c r="D115" s="157">
        <v>64990.720000000001</v>
      </c>
      <c r="E115" s="74"/>
    </row>
    <row r="116" spans="1:5">
      <c r="A116" s="80"/>
      <c r="B116" s="137" t="s">
        <v>73</v>
      </c>
      <c r="C116" s="41"/>
      <c r="D116" s="157"/>
      <c r="E116" s="74"/>
    </row>
    <row r="117" spans="1:5">
      <c r="A117" s="80"/>
      <c r="B117" s="137" t="s">
        <v>74</v>
      </c>
      <c r="C117" s="41" t="s">
        <v>75</v>
      </c>
      <c r="D117" s="157" t="s">
        <v>75</v>
      </c>
      <c r="E117" s="74"/>
    </row>
    <row r="118" spans="1:5">
      <c r="A118" s="126" t="s">
        <v>121</v>
      </c>
      <c r="B118" s="137"/>
      <c r="C118" s="41"/>
      <c r="D118" s="157"/>
      <c r="E118" s="74"/>
    </row>
    <row r="119" spans="1:5">
      <c r="A119" s="80" t="s">
        <v>94</v>
      </c>
      <c r="B119" s="137" t="s">
        <v>72</v>
      </c>
      <c r="C119" s="140">
        <v>157131.84</v>
      </c>
      <c r="D119" s="157">
        <v>160507.49</v>
      </c>
      <c r="E119" s="74"/>
    </row>
    <row r="120" spans="1:5">
      <c r="A120" s="80"/>
      <c r="B120" s="137" t="s">
        <v>73</v>
      </c>
      <c r="C120" s="41"/>
      <c r="D120" s="157"/>
      <c r="E120" s="74"/>
    </row>
    <row r="121" spans="1:5">
      <c r="A121" s="80"/>
      <c r="B121" s="137" t="s">
        <v>74</v>
      </c>
      <c r="C121" s="41" t="s">
        <v>75</v>
      </c>
      <c r="D121" s="157" t="s">
        <v>75</v>
      </c>
      <c r="E121" s="74"/>
    </row>
    <row r="122" spans="1:5">
      <c r="A122" s="80" t="s">
        <v>95</v>
      </c>
      <c r="B122" s="123" t="s">
        <v>72</v>
      </c>
      <c r="C122" s="140">
        <v>157131.84</v>
      </c>
      <c r="D122" s="157">
        <v>160507.49</v>
      </c>
      <c r="E122" s="74"/>
    </row>
    <row r="123" spans="1:5">
      <c r="A123" s="80"/>
      <c r="B123" s="123" t="s">
        <v>73</v>
      </c>
      <c r="C123" s="140">
        <v>132485.85</v>
      </c>
      <c r="D123" s="157">
        <v>135368.57999999999</v>
      </c>
      <c r="E123" s="74"/>
    </row>
    <row r="124" spans="1:5">
      <c r="A124" s="80"/>
      <c r="B124" s="137" t="s">
        <v>74</v>
      </c>
      <c r="C124" s="140">
        <v>107.16</v>
      </c>
      <c r="D124" s="157">
        <v>109.3</v>
      </c>
      <c r="E124" s="74"/>
    </row>
    <row r="125" spans="1:5">
      <c r="A125" s="80" t="s">
        <v>87</v>
      </c>
      <c r="B125" s="137" t="s">
        <v>72</v>
      </c>
      <c r="C125" s="140">
        <v>132485.85</v>
      </c>
      <c r="D125" s="157">
        <v>135368.57999999999</v>
      </c>
      <c r="E125" s="74"/>
    </row>
    <row r="126" spans="1:5">
      <c r="A126" s="80"/>
      <c r="B126" s="137" t="s">
        <v>73</v>
      </c>
      <c r="C126" s="140">
        <v>126234.08</v>
      </c>
      <c r="D126" s="157">
        <v>128991.77</v>
      </c>
      <c r="E126" s="74"/>
    </row>
    <row r="127" spans="1:5">
      <c r="A127" s="80"/>
      <c r="B127" s="137" t="s">
        <v>74</v>
      </c>
      <c r="C127" s="140">
        <v>52.1</v>
      </c>
      <c r="D127" s="157">
        <v>53.14</v>
      </c>
      <c r="E127" s="74"/>
    </row>
    <row r="128" spans="1:5">
      <c r="A128" s="81" t="s">
        <v>88</v>
      </c>
      <c r="B128" s="123" t="s">
        <v>72</v>
      </c>
      <c r="C128" s="140">
        <v>126234.08</v>
      </c>
      <c r="D128" s="157">
        <v>128991.77</v>
      </c>
      <c r="E128" s="74"/>
    </row>
    <row r="129" spans="1:5">
      <c r="A129" s="80"/>
      <c r="B129" s="137" t="s">
        <v>73</v>
      </c>
      <c r="C129" s="140">
        <v>63716.39</v>
      </c>
      <c r="D129" s="157">
        <v>65223.73</v>
      </c>
      <c r="E129" s="74"/>
    </row>
    <row r="130" spans="1:5">
      <c r="A130" s="81"/>
      <c r="B130" s="137" t="s">
        <v>74</v>
      </c>
      <c r="C130" s="140">
        <v>208.4</v>
      </c>
      <c r="D130" s="157">
        <v>212.57</v>
      </c>
      <c r="E130" s="74"/>
    </row>
    <row r="131" spans="1:5">
      <c r="A131" s="81" t="s">
        <v>89</v>
      </c>
      <c r="B131" s="123" t="s">
        <v>72</v>
      </c>
      <c r="C131" s="140">
        <v>63716.39</v>
      </c>
      <c r="D131" s="157">
        <v>65223.73</v>
      </c>
      <c r="E131" s="74"/>
    </row>
    <row r="132" spans="1:5">
      <c r="A132" s="80"/>
      <c r="B132" s="137" t="s">
        <v>73</v>
      </c>
      <c r="C132" s="41"/>
      <c r="D132" s="157"/>
      <c r="E132" s="74"/>
    </row>
    <row r="133" spans="1:5">
      <c r="A133" s="81"/>
      <c r="B133" s="123" t="s">
        <v>74</v>
      </c>
      <c r="C133" s="41"/>
      <c r="D133" s="157"/>
      <c r="E133" s="74"/>
    </row>
    <row r="134" spans="1:5">
      <c r="A134" s="82" t="s">
        <v>122</v>
      </c>
      <c r="B134" s="123"/>
      <c r="C134" s="41"/>
      <c r="D134" s="157"/>
      <c r="E134" s="74"/>
    </row>
    <row r="135" spans="1:5">
      <c r="A135" s="80"/>
      <c r="B135" s="123" t="s">
        <v>72</v>
      </c>
      <c r="C135" s="140">
        <v>50807.72</v>
      </c>
      <c r="D135" s="157">
        <v>51911.16</v>
      </c>
      <c r="E135" s="74"/>
    </row>
    <row r="136" spans="1:5">
      <c r="A136" s="81"/>
      <c r="B136" s="137" t="s">
        <v>74</v>
      </c>
      <c r="C136" s="41" t="s">
        <v>75</v>
      </c>
      <c r="D136" s="157" t="s">
        <v>75</v>
      </c>
      <c r="E136" s="74"/>
    </row>
    <row r="137" spans="1:5">
      <c r="A137" s="126" t="s">
        <v>123</v>
      </c>
      <c r="B137" s="137"/>
      <c r="C137" s="41"/>
      <c r="D137" s="157"/>
      <c r="E137" s="74"/>
    </row>
    <row r="138" spans="1:5">
      <c r="A138" s="80"/>
      <c r="B138" s="137" t="s">
        <v>72</v>
      </c>
      <c r="C138" s="140">
        <v>38084.839999999997</v>
      </c>
      <c r="D138" s="157">
        <v>38846.54</v>
      </c>
      <c r="E138" s="74"/>
    </row>
    <row r="139" spans="1:5">
      <c r="A139" s="80"/>
      <c r="B139" s="41" t="s">
        <v>74</v>
      </c>
      <c r="C139" s="41"/>
      <c r="D139" s="157"/>
      <c r="E139" s="74"/>
    </row>
    <row r="140" spans="1:5" ht="29.25">
      <c r="A140" s="127" t="s">
        <v>124</v>
      </c>
      <c r="B140" s="123"/>
      <c r="C140" s="41"/>
      <c r="D140" s="157"/>
      <c r="E140" s="74"/>
    </row>
    <row r="141" spans="1:5">
      <c r="A141" s="81" t="s">
        <v>99</v>
      </c>
      <c r="B141" s="123" t="s">
        <v>25</v>
      </c>
      <c r="C141" s="139">
        <v>59246.57</v>
      </c>
      <c r="D141" s="157">
        <v>60664.51</v>
      </c>
      <c r="E141" s="74"/>
    </row>
    <row r="142" spans="1:5">
      <c r="A142" s="7"/>
      <c r="B142" s="7"/>
      <c r="C142" s="7" t="s">
        <v>75</v>
      </c>
      <c r="D142" s="157" t="s">
        <v>75</v>
      </c>
    </row>
    <row r="143" spans="1:5">
      <c r="A143" s="7"/>
      <c r="B143" s="7" t="s">
        <v>100</v>
      </c>
      <c r="C143" s="139">
        <v>2322.5</v>
      </c>
      <c r="D143" s="157">
        <v>2368.9499999999998</v>
      </c>
    </row>
    <row r="144" spans="1:5">
      <c r="A144" s="7"/>
      <c r="B144" s="7" t="s">
        <v>101</v>
      </c>
      <c r="C144" s="139">
        <v>140534.13</v>
      </c>
      <c r="D144" s="157">
        <v>143577.82</v>
      </c>
    </row>
    <row r="145" spans="1:4">
      <c r="A145" s="7"/>
      <c r="B145" s="7"/>
      <c r="C145" s="7"/>
      <c r="D145" s="157"/>
    </row>
  </sheetData>
  <pageMargins left="0.7" right="0.7" top="0.75" bottom="0.75" header="0.3" footer="0.3"/>
  <pageSetup paperSize="9" orientation="portrait" r:id="rId1"/>
  <headerFooter>
    <oddHeader>&amp;C&amp;"Aptos"&amp;10&amp;K000000 [UNCLASSIFIED]&amp;1#_x000D_</oddHeader>
    <oddFooter>&amp;C_x000D_&amp;1#&amp;"Aptos"&amp;10&amp;K000000 [UNCLASSIFIED]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D18210-AAA6-4ECD-973D-28E9EA1E6C1D}">
  <dimension ref="A1:G10"/>
  <sheetViews>
    <sheetView workbookViewId="0">
      <selection activeCell="A2" sqref="A2"/>
    </sheetView>
  </sheetViews>
  <sheetFormatPr defaultRowHeight="15"/>
  <cols>
    <col min="1" max="1" width="92" bestFit="1" customWidth="1"/>
    <col min="2" max="2" width="10.7109375" customWidth="1"/>
    <col min="3" max="3" width="11.140625" bestFit="1" customWidth="1"/>
    <col min="4" max="4" width="14.5703125" customWidth="1"/>
    <col min="5" max="5" width="11.85546875" customWidth="1"/>
    <col min="6" max="6" width="11.140625" customWidth="1"/>
    <col min="7" max="7" width="12" customWidth="1"/>
  </cols>
  <sheetData>
    <row r="1" spans="1:7" ht="26.25" customHeight="1">
      <c r="A1" s="47" t="s">
        <v>125</v>
      </c>
      <c r="B1" s="1"/>
      <c r="C1" s="99"/>
      <c r="D1" s="99"/>
      <c r="E1" s="99"/>
      <c r="F1" s="99"/>
      <c r="G1" s="99"/>
    </row>
    <row r="2" spans="1:7" ht="15.75" thickBot="1">
      <c r="A2" s="1"/>
      <c r="B2" s="1"/>
      <c r="C2" s="1"/>
      <c r="D2" s="128"/>
      <c r="E2" s="128"/>
      <c r="F2" s="128"/>
      <c r="G2" s="1"/>
    </row>
    <row r="3" spans="1:7">
      <c r="A3" s="96"/>
      <c r="B3" s="112"/>
      <c r="C3" s="129" t="s">
        <v>126</v>
      </c>
      <c r="D3" s="130"/>
      <c r="E3" s="130"/>
      <c r="F3" s="130"/>
      <c r="G3" s="108"/>
    </row>
    <row r="4" spans="1:7" ht="15.75" thickBot="1">
      <c r="A4" s="109" t="s">
        <v>5</v>
      </c>
      <c r="B4" s="138" t="s">
        <v>6</v>
      </c>
      <c r="C4" s="100">
        <v>45658</v>
      </c>
      <c r="D4" s="100">
        <v>46050</v>
      </c>
      <c r="E4" s="100">
        <v>46106</v>
      </c>
      <c r="F4" s="100">
        <v>46114</v>
      </c>
      <c r="G4" s="101">
        <v>46415</v>
      </c>
    </row>
    <row r="5" spans="1:7" ht="16.5" customHeight="1">
      <c r="A5" s="110" t="s">
        <v>127</v>
      </c>
      <c r="B5" s="115">
        <v>1</v>
      </c>
      <c r="C5" s="102">
        <v>4194.6400000000003</v>
      </c>
      <c r="D5" s="104">
        <v>4299.5200000000004</v>
      </c>
      <c r="E5" s="104">
        <v>4299.5200000000004</v>
      </c>
      <c r="F5" s="104">
        <v>4299.5200000000004</v>
      </c>
      <c r="G5" s="103">
        <v>4385.4799999999996</v>
      </c>
    </row>
    <row r="6" spans="1:7" ht="16.5" customHeight="1">
      <c r="A6" s="45" t="s">
        <v>128</v>
      </c>
      <c r="B6" s="113">
        <v>2</v>
      </c>
      <c r="C6" s="104">
        <v>3683.1</v>
      </c>
      <c r="D6" s="104">
        <v>3775.19</v>
      </c>
      <c r="E6" s="104">
        <v>3775.19</v>
      </c>
      <c r="F6" s="104">
        <v>3775.19</v>
      </c>
      <c r="G6" s="105">
        <v>3850.67</v>
      </c>
    </row>
    <row r="7" spans="1:7" ht="16.5" customHeight="1">
      <c r="A7" s="45" t="s">
        <v>129</v>
      </c>
      <c r="B7" s="113">
        <v>3</v>
      </c>
      <c r="C7" s="104">
        <v>5315.87</v>
      </c>
      <c r="D7" s="104">
        <v>5315.87</v>
      </c>
      <c r="E7" s="104">
        <v>5448.79</v>
      </c>
      <c r="F7" s="104">
        <v>5448.79</v>
      </c>
      <c r="G7" s="105">
        <v>5557.73</v>
      </c>
    </row>
    <row r="8" spans="1:7" ht="16.5" customHeight="1">
      <c r="A8" s="45" t="s">
        <v>130</v>
      </c>
      <c r="B8" s="113">
        <v>4</v>
      </c>
      <c r="C8" s="104">
        <v>4286.0600000000004</v>
      </c>
      <c r="D8" s="104">
        <v>4286.0600000000004</v>
      </c>
      <c r="E8" s="104">
        <v>4393.2299999999996</v>
      </c>
      <c r="F8" s="104">
        <v>4393.2299999999996</v>
      </c>
      <c r="G8" s="105">
        <v>4481.0600000000004</v>
      </c>
    </row>
    <row r="9" spans="1:7" ht="16.5" customHeight="1">
      <c r="A9" s="45" t="s">
        <v>131</v>
      </c>
      <c r="B9" s="113">
        <v>5</v>
      </c>
      <c r="C9" s="104">
        <v>5456.24</v>
      </c>
      <c r="D9" s="104">
        <v>5456.24</v>
      </c>
      <c r="E9" s="104">
        <v>5456.24</v>
      </c>
      <c r="F9" s="104">
        <v>5592.67</v>
      </c>
      <c r="G9" s="105">
        <v>5704.49</v>
      </c>
    </row>
    <row r="10" spans="1:7" ht="16.5" customHeight="1" thickBot="1">
      <c r="A10" s="111" t="s">
        <v>132</v>
      </c>
      <c r="B10" s="114">
        <v>6</v>
      </c>
      <c r="C10" s="106">
        <v>4397.45</v>
      </c>
      <c r="D10" s="106">
        <v>4397.45</v>
      </c>
      <c r="E10" s="106">
        <v>4397.45</v>
      </c>
      <c r="F10" s="106">
        <v>4507.41</v>
      </c>
      <c r="G10" s="107">
        <v>4597.53</v>
      </c>
    </row>
  </sheetData>
  <pageMargins left="0.7" right="0.7" top="0.75" bottom="0.75" header="0.3" footer="0.3"/>
  <headerFooter>
    <oddHeader>&amp;C&amp;"Aptos"&amp;10&amp;K000000 [UNCLASSIFIED]&amp;1#_x000D_</oddHeader>
    <oddFooter>&amp;C_x000D_&amp;1#&amp;"Aptos"&amp;10&amp;K000000 [UNCLASSIFIED]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8F58E1-2290-4110-85AA-0E48C2289D8D}">
  <dimension ref="A1:G232"/>
  <sheetViews>
    <sheetView zoomScale="95" zoomScaleNormal="95" workbookViewId="0">
      <selection activeCell="L14" sqref="L14"/>
    </sheetView>
  </sheetViews>
  <sheetFormatPr defaultRowHeight="15"/>
  <cols>
    <col min="2" max="2" width="18.5703125" customWidth="1"/>
    <col min="3" max="3" width="18.85546875" customWidth="1"/>
    <col min="4" max="4" width="19.42578125" customWidth="1"/>
    <col min="5" max="5" width="18.5703125" customWidth="1"/>
    <col min="6" max="6" width="18.85546875" customWidth="1"/>
    <col min="7" max="7" width="19.42578125" customWidth="1"/>
  </cols>
  <sheetData>
    <row r="1" spans="1:7" ht="23.25">
      <c r="A1" s="89" t="s">
        <v>133</v>
      </c>
      <c r="B1" s="90"/>
      <c r="C1" s="90"/>
      <c r="D1" s="90"/>
    </row>
    <row r="2" spans="1:7">
      <c r="A2" s="92"/>
      <c r="B2" s="91"/>
      <c r="C2" s="91"/>
      <c r="D2" s="91"/>
      <c r="E2" s="49"/>
      <c r="F2" s="63"/>
    </row>
    <row r="3" spans="1:7">
      <c r="F3" s="63"/>
    </row>
    <row r="4" spans="1:7" ht="15.75" thickBot="1"/>
    <row r="5" spans="1:7" ht="15" customHeight="1" thickBot="1">
      <c r="A5" s="93"/>
      <c r="B5" s="169" t="s">
        <v>134</v>
      </c>
      <c r="C5" s="170"/>
      <c r="D5" s="171"/>
      <c r="E5" s="172" t="s">
        <v>135</v>
      </c>
      <c r="F5" s="173"/>
      <c r="G5" s="174"/>
    </row>
    <row r="6" spans="1:7" ht="45.75" customHeight="1" thickBot="1">
      <c r="A6" s="94" t="s">
        <v>136</v>
      </c>
      <c r="B6" s="159" t="s">
        <v>137</v>
      </c>
      <c r="C6" s="160" t="s">
        <v>138</v>
      </c>
      <c r="D6" s="161" t="s">
        <v>139</v>
      </c>
      <c r="E6" s="162" t="s">
        <v>137</v>
      </c>
      <c r="F6" s="163" t="s">
        <v>138</v>
      </c>
      <c r="G6" s="164" t="s">
        <v>139</v>
      </c>
    </row>
    <row r="7" spans="1:7">
      <c r="A7" s="95">
        <v>344</v>
      </c>
      <c r="B7" s="142">
        <v>0</v>
      </c>
      <c r="C7" s="143">
        <v>47.01</v>
      </c>
      <c r="D7" s="143">
        <v>16.22</v>
      </c>
      <c r="E7" s="142">
        <v>0</v>
      </c>
      <c r="F7" s="143">
        <v>47.95</v>
      </c>
      <c r="G7" s="144">
        <v>16.54</v>
      </c>
    </row>
    <row r="8" spans="1:7">
      <c r="A8" s="97">
        <v>345</v>
      </c>
      <c r="B8" s="145">
        <v>0</v>
      </c>
      <c r="C8" s="146">
        <v>47.01</v>
      </c>
      <c r="D8" s="147">
        <v>16.22</v>
      </c>
      <c r="E8" s="145">
        <v>0</v>
      </c>
      <c r="F8" s="147">
        <v>47.95</v>
      </c>
      <c r="G8" s="148">
        <v>16.54</v>
      </c>
    </row>
    <row r="9" spans="1:7">
      <c r="A9" s="97">
        <v>346</v>
      </c>
      <c r="B9" s="145">
        <v>0</v>
      </c>
      <c r="C9" s="146">
        <v>47.01</v>
      </c>
      <c r="D9" s="147">
        <v>16.22</v>
      </c>
      <c r="E9" s="145">
        <v>0</v>
      </c>
      <c r="F9" s="147">
        <v>47.95</v>
      </c>
      <c r="G9" s="148">
        <v>16.54</v>
      </c>
    </row>
    <row r="10" spans="1:7">
      <c r="A10" s="97">
        <v>347</v>
      </c>
      <c r="B10" s="145">
        <v>0</v>
      </c>
      <c r="C10" s="146">
        <v>47.01</v>
      </c>
      <c r="D10" s="147">
        <v>16.22</v>
      </c>
      <c r="E10" s="145">
        <v>0</v>
      </c>
      <c r="F10" s="147">
        <v>47.95</v>
      </c>
      <c r="G10" s="148">
        <v>16.54</v>
      </c>
    </row>
    <row r="11" spans="1:7">
      <c r="A11" s="97">
        <v>348</v>
      </c>
      <c r="B11" s="145">
        <v>0</v>
      </c>
      <c r="C11" s="146">
        <v>47.01</v>
      </c>
      <c r="D11" s="147">
        <v>16.22</v>
      </c>
      <c r="E11" s="145">
        <v>0</v>
      </c>
      <c r="F11" s="147">
        <v>47.95</v>
      </c>
      <c r="G11" s="148">
        <v>16.54</v>
      </c>
    </row>
    <row r="12" spans="1:7">
      <c r="A12" s="97">
        <v>349</v>
      </c>
      <c r="B12" s="145">
        <v>0</v>
      </c>
      <c r="C12" s="146">
        <v>47.01</v>
      </c>
      <c r="D12" s="147">
        <v>16.22</v>
      </c>
      <c r="E12" s="145">
        <v>0</v>
      </c>
      <c r="F12" s="147">
        <v>47.95</v>
      </c>
      <c r="G12" s="148">
        <v>16.54</v>
      </c>
    </row>
    <row r="13" spans="1:7">
      <c r="A13" s="97">
        <v>350</v>
      </c>
      <c r="B13" s="145">
        <v>0</v>
      </c>
      <c r="C13" s="146">
        <v>47.01</v>
      </c>
      <c r="D13" s="147">
        <v>16.22</v>
      </c>
      <c r="E13" s="145">
        <v>0</v>
      </c>
      <c r="F13" s="147">
        <v>47.95</v>
      </c>
      <c r="G13" s="148">
        <v>16.54</v>
      </c>
    </row>
    <row r="14" spans="1:7">
      <c r="A14" s="97">
        <v>351</v>
      </c>
      <c r="B14" s="145">
        <v>0</v>
      </c>
      <c r="C14" s="146">
        <v>47.01</v>
      </c>
      <c r="D14" s="147">
        <v>16.22</v>
      </c>
      <c r="E14" s="145">
        <v>0</v>
      </c>
      <c r="F14" s="147">
        <v>47.95</v>
      </c>
      <c r="G14" s="148">
        <v>16.54</v>
      </c>
    </row>
    <row r="15" spans="1:7">
      <c r="A15" s="97">
        <v>352</v>
      </c>
      <c r="B15" s="145">
        <v>0</v>
      </c>
      <c r="C15" s="146">
        <v>47.01</v>
      </c>
      <c r="D15" s="147">
        <v>16.22</v>
      </c>
      <c r="E15" s="145">
        <v>0</v>
      </c>
      <c r="F15" s="147">
        <v>47.95</v>
      </c>
      <c r="G15" s="148">
        <v>16.54</v>
      </c>
    </row>
    <row r="16" spans="1:7">
      <c r="A16" s="97">
        <v>353</v>
      </c>
      <c r="B16" s="145">
        <v>0</v>
      </c>
      <c r="C16" s="146">
        <v>47.01</v>
      </c>
      <c r="D16" s="147">
        <v>16.22</v>
      </c>
      <c r="E16" s="145">
        <v>0</v>
      </c>
      <c r="F16" s="147">
        <v>47.95</v>
      </c>
      <c r="G16" s="148">
        <v>16.54</v>
      </c>
    </row>
    <row r="17" spans="1:7">
      <c r="A17" s="97">
        <v>354</v>
      </c>
      <c r="B17" s="145">
        <v>0</v>
      </c>
      <c r="C17" s="146">
        <v>47.01</v>
      </c>
      <c r="D17" s="147">
        <v>16.22</v>
      </c>
      <c r="E17" s="145">
        <v>0</v>
      </c>
      <c r="F17" s="147">
        <v>47.95</v>
      </c>
      <c r="G17" s="148">
        <v>16.54</v>
      </c>
    </row>
    <row r="18" spans="1:7">
      <c r="A18" s="97">
        <v>355</v>
      </c>
      <c r="B18" s="145">
        <v>0</v>
      </c>
      <c r="C18" s="146">
        <v>47.01</v>
      </c>
      <c r="D18" s="147">
        <v>16.22</v>
      </c>
      <c r="E18" s="145">
        <v>0</v>
      </c>
      <c r="F18" s="147">
        <v>47.95</v>
      </c>
      <c r="G18" s="148">
        <v>16.54</v>
      </c>
    </row>
    <row r="19" spans="1:7">
      <c r="A19" s="97">
        <v>356</v>
      </c>
      <c r="B19" s="145">
        <v>0</v>
      </c>
      <c r="C19" s="146">
        <v>47.01</v>
      </c>
      <c r="D19" s="147">
        <v>16.22</v>
      </c>
      <c r="E19" s="145">
        <v>0</v>
      </c>
      <c r="F19" s="147">
        <v>47.95</v>
      </c>
      <c r="G19" s="148">
        <v>16.54</v>
      </c>
    </row>
    <row r="20" spans="1:7">
      <c r="A20" s="97">
        <v>357</v>
      </c>
      <c r="B20" s="145">
        <v>0</v>
      </c>
      <c r="C20" s="146">
        <v>47.01</v>
      </c>
      <c r="D20" s="147">
        <v>16.22</v>
      </c>
      <c r="E20" s="145">
        <v>0</v>
      </c>
      <c r="F20" s="147">
        <v>47.95</v>
      </c>
      <c r="G20" s="148">
        <v>16.54</v>
      </c>
    </row>
    <row r="21" spans="1:7">
      <c r="A21" s="97">
        <v>358</v>
      </c>
      <c r="B21" s="145">
        <v>0</v>
      </c>
      <c r="C21" s="146">
        <v>47.01</v>
      </c>
      <c r="D21" s="147">
        <v>16.22</v>
      </c>
      <c r="E21" s="145">
        <v>0</v>
      </c>
      <c r="F21" s="147">
        <v>47.95</v>
      </c>
      <c r="G21" s="148">
        <v>16.54</v>
      </c>
    </row>
    <row r="22" spans="1:7">
      <c r="A22" s="97">
        <v>359</v>
      </c>
      <c r="B22" s="145">
        <v>0</v>
      </c>
      <c r="C22" s="146">
        <v>47.01</v>
      </c>
      <c r="D22" s="147">
        <v>16.22</v>
      </c>
      <c r="E22" s="145">
        <v>0</v>
      </c>
      <c r="F22" s="147">
        <v>47.95</v>
      </c>
      <c r="G22" s="148">
        <v>16.54</v>
      </c>
    </row>
    <row r="23" spans="1:7">
      <c r="A23" s="97">
        <v>360</v>
      </c>
      <c r="B23" s="145">
        <v>0</v>
      </c>
      <c r="C23" s="146">
        <v>47.01</v>
      </c>
      <c r="D23" s="147">
        <v>16.22</v>
      </c>
      <c r="E23" s="145">
        <v>0</v>
      </c>
      <c r="F23" s="147">
        <v>47.95</v>
      </c>
      <c r="G23" s="148">
        <v>16.54</v>
      </c>
    </row>
    <row r="24" spans="1:7">
      <c r="A24" s="97">
        <v>361</v>
      </c>
      <c r="B24" s="145">
        <v>0</v>
      </c>
      <c r="C24" s="146">
        <v>47.01</v>
      </c>
      <c r="D24" s="147">
        <v>16.22</v>
      </c>
      <c r="E24" s="145">
        <v>0</v>
      </c>
      <c r="F24" s="147">
        <v>47.95</v>
      </c>
      <c r="G24" s="148">
        <v>16.54</v>
      </c>
    </row>
    <row r="25" spans="1:7">
      <c r="A25" s="97">
        <v>362</v>
      </c>
      <c r="B25" s="145">
        <v>0</v>
      </c>
      <c r="C25" s="146">
        <v>47.01</v>
      </c>
      <c r="D25" s="147">
        <v>16.22</v>
      </c>
      <c r="E25" s="145">
        <v>0</v>
      </c>
      <c r="F25" s="147">
        <v>47.95</v>
      </c>
      <c r="G25" s="148">
        <v>16.54</v>
      </c>
    </row>
    <row r="26" spans="1:7">
      <c r="A26" s="97">
        <v>363</v>
      </c>
      <c r="B26" s="145">
        <v>0</v>
      </c>
      <c r="C26" s="146">
        <v>47.01</v>
      </c>
      <c r="D26" s="147">
        <v>16.22</v>
      </c>
      <c r="E26" s="145">
        <v>0</v>
      </c>
      <c r="F26" s="147">
        <v>47.95</v>
      </c>
      <c r="G26" s="148">
        <v>16.54</v>
      </c>
    </row>
    <row r="27" spans="1:7">
      <c r="A27" s="97">
        <v>364</v>
      </c>
      <c r="B27" s="145">
        <v>0</v>
      </c>
      <c r="C27" s="146">
        <v>47.01</v>
      </c>
      <c r="D27" s="147">
        <v>16.22</v>
      </c>
      <c r="E27" s="145">
        <v>0</v>
      </c>
      <c r="F27" s="147">
        <v>47.95</v>
      </c>
      <c r="G27" s="148">
        <v>16.54</v>
      </c>
    </row>
    <row r="28" spans="1:7">
      <c r="A28" s="97">
        <v>365</v>
      </c>
      <c r="B28" s="145">
        <v>0</v>
      </c>
      <c r="C28" s="146">
        <v>47.01</v>
      </c>
      <c r="D28" s="147">
        <v>16.22</v>
      </c>
      <c r="E28" s="145">
        <v>0</v>
      </c>
      <c r="F28" s="147">
        <v>47.95</v>
      </c>
      <c r="G28" s="148">
        <v>16.54</v>
      </c>
    </row>
    <row r="29" spans="1:7">
      <c r="A29" s="97">
        <v>366</v>
      </c>
      <c r="B29" s="145">
        <v>0</v>
      </c>
      <c r="C29" s="146">
        <v>47.01</v>
      </c>
      <c r="D29" s="147">
        <v>16.22</v>
      </c>
      <c r="E29" s="145">
        <v>0</v>
      </c>
      <c r="F29" s="147">
        <v>47.95</v>
      </c>
      <c r="G29" s="148">
        <v>16.54</v>
      </c>
    </row>
    <row r="30" spans="1:7">
      <c r="A30" s="97">
        <v>367</v>
      </c>
      <c r="B30" s="145">
        <v>0</v>
      </c>
      <c r="C30" s="146">
        <v>47.01</v>
      </c>
      <c r="D30" s="147">
        <v>16.22</v>
      </c>
      <c r="E30" s="145">
        <v>0</v>
      </c>
      <c r="F30" s="147">
        <v>47.95</v>
      </c>
      <c r="G30" s="148">
        <v>16.54</v>
      </c>
    </row>
    <row r="31" spans="1:7">
      <c r="A31" s="97">
        <v>368</v>
      </c>
      <c r="B31" s="145">
        <v>0</v>
      </c>
      <c r="C31" s="146">
        <v>47.01</v>
      </c>
      <c r="D31" s="147">
        <v>16.22</v>
      </c>
      <c r="E31" s="145">
        <v>0</v>
      </c>
      <c r="F31" s="147">
        <v>47.95</v>
      </c>
      <c r="G31" s="148">
        <v>16.54</v>
      </c>
    </row>
    <row r="32" spans="1:7">
      <c r="A32" s="97">
        <v>369</v>
      </c>
      <c r="B32" s="145">
        <v>0</v>
      </c>
      <c r="C32" s="146">
        <v>47.01</v>
      </c>
      <c r="D32" s="147">
        <v>16.22</v>
      </c>
      <c r="E32" s="145">
        <v>0</v>
      </c>
      <c r="F32" s="147">
        <v>47.95</v>
      </c>
      <c r="G32" s="148">
        <v>16.54</v>
      </c>
    </row>
    <row r="33" spans="1:7">
      <c r="A33" s="97">
        <v>370</v>
      </c>
      <c r="B33" s="145">
        <v>0</v>
      </c>
      <c r="C33" s="146">
        <v>47.01</v>
      </c>
      <c r="D33" s="147">
        <v>16.22</v>
      </c>
      <c r="E33" s="145">
        <v>0</v>
      </c>
      <c r="F33" s="147">
        <v>47.95</v>
      </c>
      <c r="G33" s="148">
        <v>16.54</v>
      </c>
    </row>
    <row r="34" spans="1:7">
      <c r="A34" s="97">
        <v>371</v>
      </c>
      <c r="B34" s="145">
        <v>0</v>
      </c>
      <c r="C34" s="146">
        <v>47.01</v>
      </c>
      <c r="D34" s="147">
        <v>16.22</v>
      </c>
      <c r="E34" s="145">
        <v>0</v>
      </c>
      <c r="F34" s="147">
        <v>47.95</v>
      </c>
      <c r="G34" s="148">
        <v>16.54</v>
      </c>
    </row>
    <row r="35" spans="1:7">
      <c r="A35" s="97">
        <v>372</v>
      </c>
      <c r="B35" s="145">
        <v>0</v>
      </c>
      <c r="C35" s="146">
        <v>47.01</v>
      </c>
      <c r="D35" s="147">
        <v>16.22</v>
      </c>
      <c r="E35" s="145">
        <v>0</v>
      </c>
      <c r="F35" s="147">
        <v>47.95</v>
      </c>
      <c r="G35" s="148">
        <v>16.54</v>
      </c>
    </row>
    <row r="36" spans="1:7">
      <c r="A36" s="97">
        <v>373</v>
      </c>
      <c r="B36" s="145">
        <v>0</v>
      </c>
      <c r="C36" s="146">
        <v>47.01</v>
      </c>
      <c r="D36" s="147">
        <v>16.22</v>
      </c>
      <c r="E36" s="145">
        <v>0</v>
      </c>
      <c r="F36" s="147">
        <v>47.95</v>
      </c>
      <c r="G36" s="148">
        <v>16.54</v>
      </c>
    </row>
    <row r="37" spans="1:7">
      <c r="A37" s="97">
        <v>374</v>
      </c>
      <c r="B37" s="145">
        <v>0</v>
      </c>
      <c r="C37" s="146">
        <v>47.01</v>
      </c>
      <c r="D37" s="147">
        <v>16.22</v>
      </c>
      <c r="E37" s="145">
        <v>0</v>
      </c>
      <c r="F37" s="147">
        <v>47.95</v>
      </c>
      <c r="G37" s="148">
        <v>16.54</v>
      </c>
    </row>
    <row r="38" spans="1:7">
      <c r="A38" s="97">
        <v>375</v>
      </c>
      <c r="B38" s="145">
        <v>0</v>
      </c>
      <c r="C38" s="146">
        <v>47.01</v>
      </c>
      <c r="D38" s="147">
        <v>16.22</v>
      </c>
      <c r="E38" s="145">
        <v>0</v>
      </c>
      <c r="F38" s="147">
        <v>47.95</v>
      </c>
      <c r="G38" s="148">
        <v>16.54</v>
      </c>
    </row>
    <row r="39" spans="1:7">
      <c r="A39" s="97">
        <v>376</v>
      </c>
      <c r="B39" s="145">
        <v>0</v>
      </c>
      <c r="C39" s="146">
        <v>47.01</v>
      </c>
      <c r="D39" s="147">
        <v>16.22</v>
      </c>
      <c r="E39" s="145">
        <v>0</v>
      </c>
      <c r="F39" s="147">
        <v>47.95</v>
      </c>
      <c r="G39" s="148">
        <v>16.54</v>
      </c>
    </row>
    <row r="40" spans="1:7">
      <c r="A40" s="97">
        <v>377</v>
      </c>
      <c r="B40" s="145">
        <v>0</v>
      </c>
      <c r="C40" s="146">
        <v>47.01</v>
      </c>
      <c r="D40" s="147">
        <v>16.22</v>
      </c>
      <c r="E40" s="145">
        <v>0</v>
      </c>
      <c r="F40" s="147">
        <v>47.95</v>
      </c>
      <c r="G40" s="148">
        <v>16.54</v>
      </c>
    </row>
    <row r="41" spans="1:7">
      <c r="A41" s="97">
        <v>378</v>
      </c>
      <c r="B41" s="145">
        <v>0</v>
      </c>
      <c r="C41" s="146">
        <v>47.01</v>
      </c>
      <c r="D41" s="147">
        <v>16.22</v>
      </c>
      <c r="E41" s="145">
        <v>0</v>
      </c>
      <c r="F41" s="147">
        <v>47.95</v>
      </c>
      <c r="G41" s="148">
        <v>16.54</v>
      </c>
    </row>
    <row r="42" spans="1:7">
      <c r="A42" s="97">
        <v>379</v>
      </c>
      <c r="B42" s="145">
        <v>0</v>
      </c>
      <c r="C42" s="146">
        <v>47.01</v>
      </c>
      <c r="D42" s="147">
        <v>16.22</v>
      </c>
      <c r="E42" s="145">
        <v>0</v>
      </c>
      <c r="F42" s="147">
        <v>47.95</v>
      </c>
      <c r="G42" s="148">
        <v>16.54</v>
      </c>
    </row>
    <row r="43" spans="1:7">
      <c r="A43" s="97">
        <v>380</v>
      </c>
      <c r="B43" s="145">
        <v>1.0900000000000001</v>
      </c>
      <c r="C43" s="146">
        <v>47.08</v>
      </c>
      <c r="D43" s="147">
        <v>16.260000000000002</v>
      </c>
      <c r="E43" s="145">
        <v>1.1100000000000001</v>
      </c>
      <c r="F43" s="147">
        <v>48.02</v>
      </c>
      <c r="G43" s="148">
        <v>16.59</v>
      </c>
    </row>
    <row r="44" spans="1:7">
      <c r="A44" s="97">
        <v>381</v>
      </c>
      <c r="B44" s="145">
        <v>2.15</v>
      </c>
      <c r="C44" s="146">
        <v>47.13</v>
      </c>
      <c r="D44" s="147">
        <v>16.28</v>
      </c>
      <c r="E44" s="145">
        <v>2.19</v>
      </c>
      <c r="F44" s="147">
        <v>48.07</v>
      </c>
      <c r="G44" s="148">
        <v>16.61</v>
      </c>
    </row>
    <row r="45" spans="1:7">
      <c r="A45" s="97">
        <v>382</v>
      </c>
      <c r="B45" s="145">
        <v>3.25</v>
      </c>
      <c r="C45" s="146">
        <v>47.2</v>
      </c>
      <c r="D45" s="147">
        <v>16.309999999999999</v>
      </c>
      <c r="E45" s="145">
        <v>3.32</v>
      </c>
      <c r="F45" s="147">
        <v>48.14</v>
      </c>
      <c r="G45" s="148">
        <v>16.64</v>
      </c>
    </row>
    <row r="46" spans="1:7">
      <c r="A46" s="97">
        <v>383</v>
      </c>
      <c r="B46" s="145">
        <v>4.33</v>
      </c>
      <c r="C46" s="146">
        <v>47.27</v>
      </c>
      <c r="D46" s="147">
        <v>16.329999999999998</v>
      </c>
      <c r="E46" s="145">
        <v>4.42</v>
      </c>
      <c r="F46" s="147">
        <v>48.22</v>
      </c>
      <c r="G46" s="148">
        <v>16.66</v>
      </c>
    </row>
    <row r="47" spans="1:7">
      <c r="A47" s="97">
        <v>384</v>
      </c>
      <c r="B47" s="145">
        <v>5.44</v>
      </c>
      <c r="C47" s="146">
        <v>47.33</v>
      </c>
      <c r="D47" s="147">
        <v>16.36</v>
      </c>
      <c r="E47" s="145">
        <v>5.55</v>
      </c>
      <c r="F47" s="147">
        <v>48.28</v>
      </c>
      <c r="G47" s="148">
        <v>16.690000000000001</v>
      </c>
    </row>
    <row r="48" spans="1:7">
      <c r="A48" s="97">
        <v>385</v>
      </c>
      <c r="B48" s="145">
        <v>6.55</v>
      </c>
      <c r="C48" s="146">
        <v>47.38</v>
      </c>
      <c r="D48" s="147">
        <v>16.39</v>
      </c>
      <c r="E48" s="145">
        <v>6.68</v>
      </c>
      <c r="F48" s="147">
        <v>48.33</v>
      </c>
      <c r="G48" s="148">
        <v>16.72</v>
      </c>
    </row>
    <row r="49" spans="1:7">
      <c r="A49" s="97">
        <v>386</v>
      </c>
      <c r="B49" s="145">
        <v>7.67</v>
      </c>
      <c r="C49" s="146">
        <v>47.44</v>
      </c>
      <c r="D49" s="147">
        <v>16.41</v>
      </c>
      <c r="E49" s="145">
        <v>7.82</v>
      </c>
      <c r="F49" s="147">
        <v>48.39</v>
      </c>
      <c r="G49" s="148">
        <v>16.739999999999998</v>
      </c>
    </row>
    <row r="50" spans="1:7">
      <c r="A50" s="97">
        <v>387</v>
      </c>
      <c r="B50" s="145">
        <v>8.7899999999999991</v>
      </c>
      <c r="C50" s="146">
        <v>47.51</v>
      </c>
      <c r="D50" s="147">
        <v>16.440000000000001</v>
      </c>
      <c r="E50" s="145">
        <v>8.9700000000000006</v>
      </c>
      <c r="F50" s="147">
        <v>48.46</v>
      </c>
      <c r="G50" s="148">
        <v>16.77</v>
      </c>
    </row>
    <row r="51" spans="1:7">
      <c r="A51" s="97">
        <v>388</v>
      </c>
      <c r="B51" s="145">
        <v>9.9600000000000009</v>
      </c>
      <c r="C51" s="146">
        <v>47.58</v>
      </c>
      <c r="D51" s="147">
        <v>16.47</v>
      </c>
      <c r="E51" s="145">
        <v>10.16</v>
      </c>
      <c r="F51" s="147">
        <v>48.53</v>
      </c>
      <c r="G51" s="148">
        <v>16.8</v>
      </c>
    </row>
    <row r="52" spans="1:7">
      <c r="A52" s="97">
        <v>389</v>
      </c>
      <c r="B52" s="145">
        <v>11.11</v>
      </c>
      <c r="C52" s="146">
        <v>47.65</v>
      </c>
      <c r="D52" s="147">
        <v>16.489999999999998</v>
      </c>
      <c r="E52" s="145">
        <v>11.33</v>
      </c>
      <c r="F52" s="147">
        <v>48.6</v>
      </c>
      <c r="G52" s="148">
        <v>16.82</v>
      </c>
    </row>
    <row r="53" spans="1:7">
      <c r="A53" s="97">
        <v>390</v>
      </c>
      <c r="B53" s="145">
        <v>12.29</v>
      </c>
      <c r="C53" s="146">
        <v>47.72</v>
      </c>
      <c r="D53" s="147">
        <v>16.52</v>
      </c>
      <c r="E53" s="145">
        <v>12.54</v>
      </c>
      <c r="F53" s="147">
        <v>48.67</v>
      </c>
      <c r="G53" s="148">
        <v>16.850000000000001</v>
      </c>
    </row>
    <row r="54" spans="1:7">
      <c r="A54" s="97">
        <v>391</v>
      </c>
      <c r="B54" s="145">
        <v>13.5</v>
      </c>
      <c r="C54" s="146">
        <v>47.79</v>
      </c>
      <c r="D54" s="147">
        <v>16.57</v>
      </c>
      <c r="E54" s="145">
        <v>13.77</v>
      </c>
      <c r="F54" s="147">
        <v>48.75</v>
      </c>
      <c r="G54" s="148">
        <v>16.899999999999999</v>
      </c>
    </row>
    <row r="55" spans="1:7">
      <c r="A55" s="97">
        <v>392</v>
      </c>
      <c r="B55" s="145">
        <v>14.72</v>
      </c>
      <c r="C55" s="146">
        <v>47.86</v>
      </c>
      <c r="D55" s="147">
        <v>16.61</v>
      </c>
      <c r="E55" s="145">
        <v>15.01</v>
      </c>
      <c r="F55" s="147">
        <v>48.82</v>
      </c>
      <c r="G55" s="148">
        <v>16.940000000000001</v>
      </c>
    </row>
    <row r="56" spans="1:7">
      <c r="A56" s="97">
        <v>393</v>
      </c>
      <c r="B56" s="145">
        <v>15.97</v>
      </c>
      <c r="C56" s="146">
        <v>47.93</v>
      </c>
      <c r="D56" s="147">
        <v>16.64</v>
      </c>
      <c r="E56" s="145">
        <v>16.29</v>
      </c>
      <c r="F56" s="147">
        <v>48.89</v>
      </c>
      <c r="G56" s="148">
        <v>16.97</v>
      </c>
    </row>
    <row r="57" spans="1:7">
      <c r="A57" s="97">
        <v>394</v>
      </c>
      <c r="B57" s="145">
        <v>17.22</v>
      </c>
      <c r="C57" s="146">
        <v>48</v>
      </c>
      <c r="D57" s="147">
        <v>16.670000000000002</v>
      </c>
      <c r="E57" s="145">
        <v>17.559999999999999</v>
      </c>
      <c r="F57" s="147">
        <v>48.96</v>
      </c>
      <c r="G57" s="148">
        <v>17</v>
      </c>
    </row>
    <row r="58" spans="1:7">
      <c r="A58" s="97">
        <v>395</v>
      </c>
      <c r="B58" s="145">
        <v>18.52</v>
      </c>
      <c r="C58" s="146">
        <v>48.08</v>
      </c>
      <c r="D58" s="147">
        <v>16.7</v>
      </c>
      <c r="E58" s="145">
        <v>18.89</v>
      </c>
      <c r="F58" s="147">
        <v>49.04</v>
      </c>
      <c r="G58" s="148">
        <v>17.03</v>
      </c>
    </row>
    <row r="59" spans="1:7">
      <c r="A59" s="97">
        <v>396</v>
      </c>
      <c r="B59" s="145">
        <v>19.829999999999998</v>
      </c>
      <c r="C59" s="146">
        <v>48.14</v>
      </c>
      <c r="D59" s="147">
        <v>16.73</v>
      </c>
      <c r="E59" s="145">
        <v>20.23</v>
      </c>
      <c r="F59" s="147">
        <v>49.1</v>
      </c>
      <c r="G59" s="148">
        <v>17.059999999999999</v>
      </c>
    </row>
    <row r="60" spans="1:7">
      <c r="A60" s="97">
        <v>397</v>
      </c>
      <c r="B60" s="145">
        <v>21.19</v>
      </c>
      <c r="C60" s="146">
        <v>48.22</v>
      </c>
      <c r="D60" s="147">
        <v>16.760000000000002</v>
      </c>
      <c r="E60" s="145">
        <v>21.61</v>
      </c>
      <c r="F60" s="147">
        <v>49.18</v>
      </c>
      <c r="G60" s="148">
        <v>17.100000000000001</v>
      </c>
    </row>
    <row r="61" spans="1:7">
      <c r="A61" s="97">
        <v>398</v>
      </c>
      <c r="B61" s="145">
        <v>22.56</v>
      </c>
      <c r="C61" s="146">
        <v>48.3</v>
      </c>
      <c r="D61" s="147">
        <v>16.79</v>
      </c>
      <c r="E61" s="145">
        <v>23.01</v>
      </c>
      <c r="F61" s="147">
        <v>49.27</v>
      </c>
      <c r="G61" s="148">
        <v>17.13</v>
      </c>
    </row>
    <row r="62" spans="1:7">
      <c r="A62" s="97">
        <v>399</v>
      </c>
      <c r="B62" s="145">
        <v>23.97</v>
      </c>
      <c r="C62" s="146">
        <v>48.37</v>
      </c>
      <c r="D62" s="147">
        <v>16.829999999999998</v>
      </c>
      <c r="E62" s="145">
        <v>24.45</v>
      </c>
      <c r="F62" s="147">
        <v>49.34</v>
      </c>
      <c r="G62" s="148">
        <v>17.170000000000002</v>
      </c>
    </row>
    <row r="63" spans="1:7">
      <c r="A63" s="97">
        <v>400</v>
      </c>
      <c r="B63" s="145">
        <v>25.41</v>
      </c>
      <c r="C63" s="146">
        <v>48.47</v>
      </c>
      <c r="D63" s="147">
        <v>16.87</v>
      </c>
      <c r="E63" s="145">
        <v>25.92</v>
      </c>
      <c r="F63" s="147">
        <v>49.44</v>
      </c>
      <c r="G63" s="148">
        <v>17.21</v>
      </c>
    </row>
    <row r="64" spans="1:7">
      <c r="A64" s="97">
        <v>401</v>
      </c>
      <c r="B64" s="145">
        <v>26.89</v>
      </c>
      <c r="C64" s="146">
        <v>48.55</v>
      </c>
      <c r="D64" s="147">
        <v>16.920000000000002</v>
      </c>
      <c r="E64" s="145">
        <v>27.43</v>
      </c>
      <c r="F64" s="147">
        <v>49.52</v>
      </c>
      <c r="G64" s="148">
        <v>17.260000000000002</v>
      </c>
    </row>
    <row r="65" spans="1:7">
      <c r="A65" s="97">
        <v>402</v>
      </c>
      <c r="B65" s="145">
        <v>28.41</v>
      </c>
      <c r="C65" s="146">
        <v>48.64</v>
      </c>
      <c r="D65" s="147">
        <v>16.95</v>
      </c>
      <c r="E65" s="145">
        <v>28.98</v>
      </c>
      <c r="F65" s="147">
        <v>49.61</v>
      </c>
      <c r="G65" s="148">
        <v>17.29</v>
      </c>
    </row>
    <row r="66" spans="1:7">
      <c r="A66" s="97">
        <v>403</v>
      </c>
      <c r="B66" s="145">
        <v>29.95</v>
      </c>
      <c r="C66" s="146">
        <v>48.73</v>
      </c>
      <c r="D66" s="147">
        <v>16.989999999999998</v>
      </c>
      <c r="E66" s="145">
        <v>30.55</v>
      </c>
      <c r="F66" s="147">
        <v>49.7</v>
      </c>
      <c r="G66" s="148">
        <v>17.329999999999998</v>
      </c>
    </row>
    <row r="67" spans="1:7">
      <c r="A67" s="97">
        <v>404</v>
      </c>
      <c r="B67" s="145">
        <v>31.55</v>
      </c>
      <c r="C67" s="146">
        <v>48.81</v>
      </c>
      <c r="D67" s="147">
        <v>17.03</v>
      </c>
      <c r="E67" s="145">
        <v>32.18</v>
      </c>
      <c r="F67" s="147">
        <v>49.79</v>
      </c>
      <c r="G67" s="148">
        <v>17.37</v>
      </c>
    </row>
    <row r="68" spans="1:7">
      <c r="A68" s="97">
        <v>405</v>
      </c>
      <c r="B68" s="145">
        <v>33.18</v>
      </c>
      <c r="C68" s="146">
        <v>48.9</v>
      </c>
      <c r="D68" s="147">
        <v>17.07</v>
      </c>
      <c r="E68" s="145">
        <v>33.840000000000003</v>
      </c>
      <c r="F68" s="147">
        <v>49.88</v>
      </c>
      <c r="G68" s="148">
        <v>17.41</v>
      </c>
    </row>
    <row r="69" spans="1:7">
      <c r="A69" s="97">
        <v>406</v>
      </c>
      <c r="B69" s="145">
        <v>34.869999999999997</v>
      </c>
      <c r="C69" s="146">
        <v>49.01</v>
      </c>
      <c r="D69" s="147">
        <v>17.11</v>
      </c>
      <c r="E69" s="145">
        <v>35.57</v>
      </c>
      <c r="F69" s="147">
        <v>49.99</v>
      </c>
      <c r="G69" s="148">
        <v>17.45</v>
      </c>
    </row>
    <row r="70" spans="1:7">
      <c r="A70" s="97">
        <v>407</v>
      </c>
      <c r="B70" s="145">
        <v>36.590000000000003</v>
      </c>
      <c r="C70" s="146">
        <v>49.11</v>
      </c>
      <c r="D70" s="147">
        <v>17.16</v>
      </c>
      <c r="E70" s="145">
        <v>37.32</v>
      </c>
      <c r="F70" s="147">
        <v>50.09</v>
      </c>
      <c r="G70" s="148">
        <v>17.5</v>
      </c>
    </row>
    <row r="71" spans="1:7">
      <c r="A71" s="97">
        <v>408</v>
      </c>
      <c r="B71" s="145">
        <v>38.369999999999997</v>
      </c>
      <c r="C71" s="146">
        <v>49.2</v>
      </c>
      <c r="D71" s="147">
        <v>17.2</v>
      </c>
      <c r="E71" s="145">
        <v>39.14</v>
      </c>
      <c r="F71" s="147">
        <v>50.18</v>
      </c>
      <c r="G71" s="148">
        <v>17.54</v>
      </c>
    </row>
    <row r="72" spans="1:7">
      <c r="A72" s="97">
        <v>409</v>
      </c>
      <c r="B72" s="145">
        <v>40.19</v>
      </c>
      <c r="C72" s="146">
        <v>49.3</v>
      </c>
      <c r="D72" s="147">
        <v>17.260000000000002</v>
      </c>
      <c r="E72" s="145">
        <v>40.99</v>
      </c>
      <c r="F72" s="147">
        <v>50.29</v>
      </c>
      <c r="G72" s="148">
        <v>17.61</v>
      </c>
    </row>
    <row r="73" spans="1:7">
      <c r="A73" s="97">
        <v>410</v>
      </c>
      <c r="B73" s="145">
        <v>42.09</v>
      </c>
      <c r="C73" s="146">
        <v>49.42</v>
      </c>
      <c r="D73" s="147">
        <v>17.309999999999999</v>
      </c>
      <c r="E73" s="145">
        <v>42.93</v>
      </c>
      <c r="F73" s="147">
        <v>50.41</v>
      </c>
      <c r="G73" s="148">
        <v>17.66</v>
      </c>
    </row>
    <row r="74" spans="1:7">
      <c r="A74" s="97">
        <v>411</v>
      </c>
      <c r="B74" s="145">
        <v>44.02</v>
      </c>
      <c r="C74" s="146">
        <v>49.52</v>
      </c>
      <c r="D74" s="147">
        <v>17.350000000000001</v>
      </c>
      <c r="E74" s="145">
        <v>44.9</v>
      </c>
      <c r="F74" s="147">
        <v>50.51</v>
      </c>
      <c r="G74" s="148">
        <v>17.7</v>
      </c>
    </row>
    <row r="75" spans="1:7">
      <c r="A75" s="97">
        <v>412</v>
      </c>
      <c r="B75" s="145">
        <v>46.03</v>
      </c>
      <c r="C75" s="146">
        <v>49.63</v>
      </c>
      <c r="D75" s="147">
        <v>17.399999999999999</v>
      </c>
      <c r="E75" s="145">
        <v>46.95</v>
      </c>
      <c r="F75" s="147">
        <v>50.62</v>
      </c>
      <c r="G75" s="148">
        <v>17.75</v>
      </c>
    </row>
    <row r="76" spans="1:7">
      <c r="A76" s="97">
        <v>413</v>
      </c>
      <c r="B76" s="145">
        <v>48.09</v>
      </c>
      <c r="C76" s="146">
        <v>49.76</v>
      </c>
      <c r="D76" s="147">
        <v>17.45</v>
      </c>
      <c r="E76" s="145">
        <v>49.05</v>
      </c>
      <c r="F76" s="147">
        <v>50.76</v>
      </c>
      <c r="G76" s="148">
        <v>17.8</v>
      </c>
    </row>
    <row r="77" spans="1:7">
      <c r="A77" s="97">
        <v>414</v>
      </c>
      <c r="B77" s="145">
        <v>50.2</v>
      </c>
      <c r="C77" s="146">
        <v>49.87</v>
      </c>
      <c r="D77" s="147">
        <v>17.510000000000002</v>
      </c>
      <c r="E77" s="145">
        <v>51.2</v>
      </c>
      <c r="F77" s="147">
        <v>50.87</v>
      </c>
      <c r="G77" s="148">
        <v>17.86</v>
      </c>
    </row>
    <row r="78" spans="1:7">
      <c r="A78" s="97">
        <v>415</v>
      </c>
      <c r="B78" s="145">
        <v>52.38</v>
      </c>
      <c r="C78" s="146">
        <v>50</v>
      </c>
      <c r="D78" s="147">
        <v>17.559999999999999</v>
      </c>
      <c r="E78" s="145">
        <v>53.43</v>
      </c>
      <c r="F78" s="147">
        <v>51</v>
      </c>
      <c r="G78" s="148">
        <v>17.91</v>
      </c>
    </row>
    <row r="79" spans="1:7">
      <c r="A79" s="97">
        <v>416</v>
      </c>
      <c r="B79" s="145">
        <v>54.66</v>
      </c>
      <c r="C79" s="146">
        <v>50.13</v>
      </c>
      <c r="D79" s="147">
        <v>17.63</v>
      </c>
      <c r="E79" s="145">
        <v>55.75</v>
      </c>
      <c r="F79" s="147">
        <v>51.13</v>
      </c>
      <c r="G79" s="148">
        <v>17.98</v>
      </c>
    </row>
    <row r="80" spans="1:7">
      <c r="A80" s="97">
        <v>417</v>
      </c>
      <c r="B80" s="145">
        <v>56.98</v>
      </c>
      <c r="C80" s="146">
        <v>50.26</v>
      </c>
      <c r="D80" s="147">
        <v>17.68</v>
      </c>
      <c r="E80" s="145">
        <v>58.12</v>
      </c>
      <c r="F80" s="147">
        <v>51.27</v>
      </c>
      <c r="G80" s="148">
        <v>18.03</v>
      </c>
    </row>
    <row r="81" spans="1:7">
      <c r="A81" s="97">
        <v>418</v>
      </c>
      <c r="B81" s="145">
        <v>59.39</v>
      </c>
      <c r="C81" s="146">
        <v>50.4</v>
      </c>
      <c r="D81" s="147">
        <v>17.739999999999998</v>
      </c>
      <c r="E81" s="145">
        <v>60.58</v>
      </c>
      <c r="F81" s="147">
        <v>51.41</v>
      </c>
      <c r="G81" s="148">
        <v>18.09</v>
      </c>
    </row>
    <row r="82" spans="1:7">
      <c r="A82" s="97">
        <v>419</v>
      </c>
      <c r="B82" s="145">
        <v>61.87</v>
      </c>
      <c r="C82" s="146">
        <v>50.54</v>
      </c>
      <c r="D82" s="147">
        <v>17.809999999999999</v>
      </c>
      <c r="E82" s="145">
        <v>63.11</v>
      </c>
      <c r="F82" s="147">
        <v>51.55</v>
      </c>
      <c r="G82" s="148">
        <v>18.170000000000002</v>
      </c>
    </row>
    <row r="83" spans="1:7">
      <c r="A83" s="97">
        <v>420</v>
      </c>
      <c r="B83" s="145">
        <v>64.430000000000007</v>
      </c>
      <c r="C83" s="146">
        <v>50.68</v>
      </c>
      <c r="D83" s="147">
        <v>17.87</v>
      </c>
      <c r="E83" s="145">
        <v>65.72</v>
      </c>
      <c r="F83" s="147">
        <v>51.69</v>
      </c>
      <c r="G83" s="148">
        <v>18.23</v>
      </c>
    </row>
    <row r="84" spans="1:7">
      <c r="A84" s="97">
        <v>421</v>
      </c>
      <c r="B84" s="145">
        <v>67.069999999999993</v>
      </c>
      <c r="C84" s="146">
        <v>50.83</v>
      </c>
      <c r="D84" s="147">
        <v>17.940000000000001</v>
      </c>
      <c r="E84" s="145">
        <v>68.41</v>
      </c>
      <c r="F84" s="147">
        <v>51.85</v>
      </c>
      <c r="G84" s="148">
        <v>18.3</v>
      </c>
    </row>
    <row r="85" spans="1:7">
      <c r="A85" s="97">
        <v>422</v>
      </c>
      <c r="B85" s="145">
        <v>69.8</v>
      </c>
      <c r="C85" s="146">
        <v>50.99</v>
      </c>
      <c r="D85" s="147">
        <v>18.010000000000002</v>
      </c>
      <c r="E85" s="145">
        <v>71.2</v>
      </c>
      <c r="F85" s="147">
        <v>52.01</v>
      </c>
      <c r="G85" s="148">
        <v>18.37</v>
      </c>
    </row>
    <row r="86" spans="1:7">
      <c r="A86" s="97">
        <v>423</v>
      </c>
      <c r="B86" s="145">
        <v>72.62</v>
      </c>
      <c r="C86" s="146">
        <v>51.15</v>
      </c>
      <c r="D86" s="147">
        <v>18.079999999999998</v>
      </c>
      <c r="E86" s="145">
        <v>74.069999999999993</v>
      </c>
      <c r="F86" s="147">
        <v>52.17</v>
      </c>
      <c r="G86" s="148">
        <v>18.440000000000001</v>
      </c>
    </row>
    <row r="87" spans="1:7">
      <c r="A87" s="97">
        <v>424</v>
      </c>
      <c r="B87" s="145">
        <v>75.53</v>
      </c>
      <c r="C87" s="146">
        <v>51.32</v>
      </c>
      <c r="D87" s="147">
        <v>18.16</v>
      </c>
      <c r="E87" s="145">
        <v>77.040000000000006</v>
      </c>
      <c r="F87" s="147">
        <v>52.35</v>
      </c>
      <c r="G87" s="148">
        <v>18.52</v>
      </c>
    </row>
    <row r="88" spans="1:7">
      <c r="A88" s="97">
        <v>425</v>
      </c>
      <c r="B88" s="145">
        <v>78.53</v>
      </c>
      <c r="C88" s="146">
        <v>51.5</v>
      </c>
      <c r="D88" s="147">
        <v>18.23</v>
      </c>
      <c r="E88" s="145">
        <v>80.099999999999994</v>
      </c>
      <c r="F88" s="147">
        <v>52.53</v>
      </c>
      <c r="G88" s="148">
        <v>18.59</v>
      </c>
    </row>
    <row r="89" spans="1:7">
      <c r="A89" s="97">
        <v>426</v>
      </c>
      <c r="B89" s="145">
        <v>81.64</v>
      </c>
      <c r="C89" s="146">
        <v>51.66</v>
      </c>
      <c r="D89" s="147">
        <v>18.32</v>
      </c>
      <c r="E89" s="145">
        <v>83.27</v>
      </c>
      <c r="F89" s="147">
        <v>52.69</v>
      </c>
      <c r="G89" s="148">
        <v>18.690000000000001</v>
      </c>
    </row>
    <row r="90" spans="1:7">
      <c r="A90" s="97">
        <v>427</v>
      </c>
      <c r="B90" s="145">
        <v>84.83</v>
      </c>
      <c r="C90" s="146">
        <v>51.86</v>
      </c>
      <c r="D90" s="147">
        <v>18.399999999999999</v>
      </c>
      <c r="E90" s="145">
        <v>86.53</v>
      </c>
      <c r="F90" s="147">
        <v>52.9</v>
      </c>
      <c r="G90" s="148">
        <v>18.77</v>
      </c>
    </row>
    <row r="91" spans="1:7">
      <c r="A91" s="97">
        <v>428</v>
      </c>
      <c r="B91" s="145">
        <v>88.15</v>
      </c>
      <c r="C91" s="146">
        <v>52.03</v>
      </c>
      <c r="D91" s="147">
        <v>18.48</v>
      </c>
      <c r="E91" s="145">
        <v>89.91</v>
      </c>
      <c r="F91" s="147">
        <v>53.07</v>
      </c>
      <c r="G91" s="148">
        <v>18.850000000000001</v>
      </c>
    </row>
    <row r="92" spans="1:7">
      <c r="A92" s="97">
        <v>429</v>
      </c>
      <c r="B92" s="145">
        <v>91.57</v>
      </c>
      <c r="C92" s="146">
        <v>52.23</v>
      </c>
      <c r="D92" s="147">
        <v>18.559999999999999</v>
      </c>
      <c r="E92" s="145">
        <v>93.4</v>
      </c>
      <c r="F92" s="147">
        <v>53.27</v>
      </c>
      <c r="G92" s="148">
        <v>18.93</v>
      </c>
    </row>
    <row r="93" spans="1:7">
      <c r="A93" s="97">
        <v>430</v>
      </c>
      <c r="B93" s="145">
        <v>95.11</v>
      </c>
      <c r="C93" s="146">
        <v>52.43</v>
      </c>
      <c r="D93" s="147">
        <v>18.66</v>
      </c>
      <c r="E93" s="145">
        <v>97.01</v>
      </c>
      <c r="F93" s="147">
        <v>53.48</v>
      </c>
      <c r="G93" s="148">
        <v>19.03</v>
      </c>
    </row>
    <row r="94" spans="1:7">
      <c r="A94" s="97">
        <v>431</v>
      </c>
      <c r="B94" s="145">
        <v>98.74</v>
      </c>
      <c r="C94" s="146">
        <v>52.64</v>
      </c>
      <c r="D94" s="147">
        <v>18.760000000000002</v>
      </c>
      <c r="E94" s="145">
        <v>100.71</v>
      </c>
      <c r="F94" s="147">
        <v>53.69</v>
      </c>
      <c r="G94" s="148">
        <v>19.14</v>
      </c>
    </row>
    <row r="95" spans="1:7">
      <c r="A95" s="97">
        <v>432</v>
      </c>
      <c r="B95" s="145">
        <v>102.52</v>
      </c>
      <c r="C95" s="146">
        <v>52.86</v>
      </c>
      <c r="D95" s="147">
        <v>18.850000000000001</v>
      </c>
      <c r="E95" s="145">
        <v>104.57</v>
      </c>
      <c r="F95" s="147">
        <v>53.92</v>
      </c>
      <c r="G95" s="148">
        <v>19.23</v>
      </c>
    </row>
    <row r="96" spans="1:7">
      <c r="A96" s="97">
        <v>433</v>
      </c>
      <c r="B96" s="145">
        <v>106.39</v>
      </c>
      <c r="C96" s="146">
        <v>53.07</v>
      </c>
      <c r="D96" s="147">
        <v>18.940000000000001</v>
      </c>
      <c r="E96" s="145">
        <v>108.52</v>
      </c>
      <c r="F96" s="147">
        <v>54.13</v>
      </c>
      <c r="G96" s="148">
        <v>19.32</v>
      </c>
    </row>
    <row r="97" spans="1:7">
      <c r="A97" s="97">
        <v>434</v>
      </c>
      <c r="B97" s="145">
        <v>110.4</v>
      </c>
      <c r="C97" s="146">
        <v>53.3</v>
      </c>
      <c r="D97" s="147">
        <v>19.059999999999999</v>
      </c>
      <c r="E97" s="145">
        <v>112.61</v>
      </c>
      <c r="F97" s="147">
        <v>54.37</v>
      </c>
      <c r="G97" s="148">
        <v>19.440000000000001</v>
      </c>
    </row>
    <row r="98" spans="1:7">
      <c r="A98" s="97">
        <v>435</v>
      </c>
      <c r="B98" s="145">
        <v>114.55</v>
      </c>
      <c r="C98" s="146">
        <v>53.54</v>
      </c>
      <c r="D98" s="147">
        <v>19.16</v>
      </c>
      <c r="E98" s="145">
        <v>116.84</v>
      </c>
      <c r="F98" s="147">
        <v>54.61</v>
      </c>
      <c r="G98" s="148">
        <v>19.54</v>
      </c>
    </row>
    <row r="99" spans="1:7">
      <c r="A99" s="97">
        <v>436</v>
      </c>
      <c r="B99" s="145">
        <v>118.81</v>
      </c>
      <c r="C99" s="146">
        <v>53.78</v>
      </c>
      <c r="D99" s="147">
        <v>19.260000000000002</v>
      </c>
      <c r="E99" s="145">
        <v>121.19</v>
      </c>
      <c r="F99" s="147">
        <v>54.86</v>
      </c>
      <c r="G99" s="148">
        <v>19.649999999999999</v>
      </c>
    </row>
    <row r="100" spans="1:7">
      <c r="A100" s="97">
        <v>437</v>
      </c>
      <c r="B100" s="145">
        <v>123.23</v>
      </c>
      <c r="C100" s="146">
        <v>54.04</v>
      </c>
      <c r="D100" s="147">
        <v>19.39</v>
      </c>
      <c r="E100" s="145">
        <v>125.69</v>
      </c>
      <c r="F100" s="147">
        <v>55.12</v>
      </c>
      <c r="G100" s="148">
        <v>19.78</v>
      </c>
    </row>
    <row r="101" spans="1:7">
      <c r="A101" s="97">
        <v>438</v>
      </c>
      <c r="B101" s="145">
        <v>127.77</v>
      </c>
      <c r="C101" s="146">
        <v>54.3</v>
      </c>
      <c r="D101" s="147">
        <v>19.5</v>
      </c>
      <c r="E101" s="145">
        <v>130.33000000000001</v>
      </c>
      <c r="F101" s="147">
        <v>55.39</v>
      </c>
      <c r="G101" s="148">
        <v>19.89</v>
      </c>
    </row>
    <row r="102" spans="1:7">
      <c r="A102" s="97">
        <v>439</v>
      </c>
      <c r="B102" s="145">
        <v>132.44999999999999</v>
      </c>
      <c r="C102" s="146">
        <v>54.56</v>
      </c>
      <c r="D102" s="147">
        <v>19.61</v>
      </c>
      <c r="E102" s="145">
        <v>135.1</v>
      </c>
      <c r="F102" s="147">
        <v>55.65</v>
      </c>
      <c r="G102" s="148">
        <v>20</v>
      </c>
    </row>
    <row r="103" spans="1:7">
      <c r="A103" s="97">
        <v>440</v>
      </c>
      <c r="B103" s="145">
        <v>137.29</v>
      </c>
      <c r="C103" s="146">
        <v>54.83</v>
      </c>
      <c r="D103" s="147">
        <v>19.739999999999998</v>
      </c>
      <c r="E103" s="145">
        <v>140.04</v>
      </c>
      <c r="F103" s="147">
        <v>55.93</v>
      </c>
      <c r="G103" s="148">
        <v>20.13</v>
      </c>
    </row>
    <row r="104" spans="1:7">
      <c r="A104" s="97">
        <v>441</v>
      </c>
      <c r="B104" s="145">
        <v>142.27000000000001</v>
      </c>
      <c r="C104" s="146">
        <v>55.11</v>
      </c>
      <c r="D104" s="147">
        <v>19.86</v>
      </c>
      <c r="E104" s="145">
        <v>145.12</v>
      </c>
      <c r="F104" s="147">
        <v>56.21</v>
      </c>
      <c r="G104" s="148">
        <v>20.260000000000002</v>
      </c>
    </row>
    <row r="105" spans="1:7">
      <c r="A105" s="97">
        <v>442</v>
      </c>
      <c r="B105" s="145">
        <v>147.41999999999999</v>
      </c>
      <c r="C105" s="146">
        <v>55.41</v>
      </c>
      <c r="D105" s="147">
        <v>20</v>
      </c>
      <c r="E105" s="145">
        <v>150.37</v>
      </c>
      <c r="F105" s="147">
        <v>56.52</v>
      </c>
      <c r="G105" s="148">
        <v>20.399999999999999</v>
      </c>
    </row>
    <row r="106" spans="1:7">
      <c r="A106" s="97">
        <v>443</v>
      </c>
      <c r="B106" s="145">
        <v>152.71</v>
      </c>
      <c r="C106" s="146">
        <v>55.71</v>
      </c>
      <c r="D106" s="147">
        <v>20.14</v>
      </c>
      <c r="E106" s="145">
        <v>155.76</v>
      </c>
      <c r="F106" s="147">
        <v>56.82</v>
      </c>
      <c r="G106" s="148">
        <v>20.54</v>
      </c>
    </row>
    <row r="107" spans="1:7">
      <c r="A107" s="97">
        <v>444</v>
      </c>
      <c r="B107" s="145">
        <v>158.16999999999999</v>
      </c>
      <c r="C107" s="146">
        <v>56.03</v>
      </c>
      <c r="D107" s="147">
        <v>20.28</v>
      </c>
      <c r="E107" s="145">
        <v>161.33000000000001</v>
      </c>
      <c r="F107" s="147">
        <v>57.15</v>
      </c>
      <c r="G107" s="148">
        <v>20.69</v>
      </c>
    </row>
    <row r="108" spans="1:7">
      <c r="A108" s="97">
        <v>445</v>
      </c>
      <c r="B108" s="145">
        <v>163.79</v>
      </c>
      <c r="C108" s="146">
        <v>56.34</v>
      </c>
      <c r="D108" s="147">
        <v>20.420000000000002</v>
      </c>
      <c r="E108" s="145">
        <v>167.07</v>
      </c>
      <c r="F108" s="147">
        <v>57.47</v>
      </c>
      <c r="G108" s="148">
        <v>20.83</v>
      </c>
    </row>
    <row r="109" spans="1:7">
      <c r="A109" s="97">
        <v>446</v>
      </c>
      <c r="B109" s="145">
        <v>169.57</v>
      </c>
      <c r="C109" s="146">
        <v>56.68</v>
      </c>
      <c r="D109" s="147">
        <v>20.57</v>
      </c>
      <c r="E109" s="145">
        <v>172.96</v>
      </c>
      <c r="F109" s="147">
        <v>57.81</v>
      </c>
      <c r="G109" s="148">
        <v>20.98</v>
      </c>
    </row>
    <row r="110" spans="1:7">
      <c r="A110" s="97">
        <v>447</v>
      </c>
      <c r="B110" s="145">
        <v>175.52</v>
      </c>
      <c r="C110" s="146">
        <v>57.01</v>
      </c>
      <c r="D110" s="147">
        <v>20.72</v>
      </c>
      <c r="E110" s="145">
        <v>179.03</v>
      </c>
      <c r="F110" s="147">
        <v>58.15</v>
      </c>
      <c r="G110" s="148">
        <v>21.13</v>
      </c>
    </row>
    <row r="111" spans="1:7">
      <c r="A111" s="97">
        <v>448</v>
      </c>
      <c r="B111" s="145">
        <v>181.65</v>
      </c>
      <c r="C111" s="146">
        <v>57.37</v>
      </c>
      <c r="D111" s="147">
        <v>20.89</v>
      </c>
      <c r="E111" s="145">
        <v>185.28</v>
      </c>
      <c r="F111" s="147">
        <v>58.52</v>
      </c>
      <c r="G111" s="148">
        <v>21.31</v>
      </c>
    </row>
    <row r="112" spans="1:7">
      <c r="A112" s="97">
        <v>449</v>
      </c>
      <c r="B112" s="145">
        <v>187.95</v>
      </c>
      <c r="C112" s="146">
        <v>57.73</v>
      </c>
      <c r="D112" s="147">
        <v>21.04</v>
      </c>
      <c r="E112" s="145">
        <v>191.71</v>
      </c>
      <c r="F112" s="147">
        <v>58.88</v>
      </c>
      <c r="G112" s="148">
        <v>21.46</v>
      </c>
    </row>
    <row r="113" spans="1:7">
      <c r="A113" s="97">
        <v>450</v>
      </c>
      <c r="B113" s="145">
        <v>194.43</v>
      </c>
      <c r="C113" s="146">
        <v>58.1</v>
      </c>
      <c r="D113" s="147">
        <v>21.21</v>
      </c>
      <c r="E113" s="145">
        <v>198.32</v>
      </c>
      <c r="F113" s="147">
        <v>59.26</v>
      </c>
      <c r="G113" s="148">
        <v>21.63</v>
      </c>
    </row>
    <row r="114" spans="1:7">
      <c r="A114" s="97">
        <v>451</v>
      </c>
      <c r="B114" s="145">
        <v>201.08</v>
      </c>
      <c r="C114" s="146">
        <v>58.47</v>
      </c>
      <c r="D114" s="147">
        <v>21.38</v>
      </c>
      <c r="E114" s="145">
        <v>205.1</v>
      </c>
      <c r="F114" s="147">
        <v>59.64</v>
      </c>
      <c r="G114" s="148">
        <v>21.81</v>
      </c>
    </row>
    <row r="115" spans="1:7">
      <c r="A115" s="97">
        <v>452</v>
      </c>
      <c r="B115" s="145">
        <v>207.93</v>
      </c>
      <c r="C115" s="146">
        <v>58.86</v>
      </c>
      <c r="D115" s="147">
        <v>21.56</v>
      </c>
      <c r="E115" s="145">
        <v>212.09</v>
      </c>
      <c r="F115" s="147">
        <v>60.04</v>
      </c>
      <c r="G115" s="148">
        <v>21.99</v>
      </c>
    </row>
    <row r="116" spans="1:7">
      <c r="A116" s="97">
        <v>453</v>
      </c>
      <c r="B116" s="145">
        <v>214.95</v>
      </c>
      <c r="C116" s="146">
        <v>59.27</v>
      </c>
      <c r="D116" s="147">
        <v>21.73</v>
      </c>
      <c r="E116" s="145">
        <v>219.25</v>
      </c>
      <c r="F116" s="147">
        <v>60.46</v>
      </c>
      <c r="G116" s="148">
        <v>22.16</v>
      </c>
    </row>
    <row r="117" spans="1:7">
      <c r="A117" s="97">
        <v>454</v>
      </c>
      <c r="B117" s="145">
        <v>222.17</v>
      </c>
      <c r="C117" s="146">
        <v>59.67</v>
      </c>
      <c r="D117" s="147">
        <v>21.92</v>
      </c>
      <c r="E117" s="145">
        <v>226.61</v>
      </c>
      <c r="F117" s="147">
        <v>60.86</v>
      </c>
      <c r="G117" s="148">
        <v>22.36</v>
      </c>
    </row>
    <row r="118" spans="1:7">
      <c r="A118" s="97">
        <v>455</v>
      </c>
      <c r="B118" s="145">
        <v>229.56</v>
      </c>
      <c r="C118" s="146">
        <v>60.09</v>
      </c>
      <c r="D118" s="147">
        <v>22.11</v>
      </c>
      <c r="E118" s="145">
        <v>234.15</v>
      </c>
      <c r="F118" s="147">
        <v>61.29</v>
      </c>
      <c r="G118" s="148">
        <v>22.55</v>
      </c>
    </row>
    <row r="119" spans="1:7">
      <c r="A119" s="97">
        <v>456</v>
      </c>
      <c r="B119" s="145">
        <v>237.15</v>
      </c>
      <c r="C119" s="146">
        <v>60.53</v>
      </c>
      <c r="D119" s="147">
        <v>22.3</v>
      </c>
      <c r="E119" s="145">
        <v>241.89</v>
      </c>
      <c r="F119" s="147">
        <v>61.74</v>
      </c>
      <c r="G119" s="148">
        <v>22.75</v>
      </c>
    </row>
    <row r="120" spans="1:7">
      <c r="A120" s="97">
        <v>457</v>
      </c>
      <c r="B120" s="145">
        <v>244.93</v>
      </c>
      <c r="C120" s="146">
        <v>60.97</v>
      </c>
      <c r="D120" s="147">
        <v>22.51</v>
      </c>
      <c r="E120" s="145">
        <v>249.83</v>
      </c>
      <c r="F120" s="147">
        <v>62.19</v>
      </c>
      <c r="G120" s="148">
        <v>22.96</v>
      </c>
    </row>
    <row r="121" spans="1:7">
      <c r="A121" s="97">
        <v>458</v>
      </c>
      <c r="B121" s="145">
        <v>252.9</v>
      </c>
      <c r="C121" s="146">
        <v>61.43</v>
      </c>
      <c r="D121" s="147">
        <v>22.7</v>
      </c>
      <c r="E121" s="145">
        <v>257.95999999999998</v>
      </c>
      <c r="F121" s="147">
        <v>62.66</v>
      </c>
      <c r="G121" s="148">
        <v>23.15</v>
      </c>
    </row>
    <row r="122" spans="1:7">
      <c r="A122" s="97">
        <v>459</v>
      </c>
      <c r="B122" s="145">
        <v>261.05</v>
      </c>
      <c r="C122" s="146">
        <v>61.89</v>
      </c>
      <c r="D122" s="147">
        <v>22.92</v>
      </c>
      <c r="E122" s="145">
        <v>266.27</v>
      </c>
      <c r="F122" s="147">
        <v>63.13</v>
      </c>
      <c r="G122" s="148">
        <v>23.38</v>
      </c>
    </row>
    <row r="123" spans="1:7">
      <c r="A123" s="97">
        <v>460</v>
      </c>
      <c r="B123" s="145">
        <v>269.39999999999998</v>
      </c>
      <c r="C123" s="146">
        <v>62.37</v>
      </c>
      <c r="D123" s="147">
        <v>23.13</v>
      </c>
      <c r="E123" s="145">
        <v>274.79000000000002</v>
      </c>
      <c r="F123" s="147">
        <v>63.62</v>
      </c>
      <c r="G123" s="148">
        <v>23.59</v>
      </c>
    </row>
    <row r="124" spans="1:7">
      <c r="A124" s="97">
        <v>461</v>
      </c>
      <c r="B124" s="145">
        <v>277.95999999999998</v>
      </c>
      <c r="C124" s="146">
        <v>62.85</v>
      </c>
      <c r="D124" s="147">
        <v>23.36</v>
      </c>
      <c r="E124" s="145">
        <v>283.52</v>
      </c>
      <c r="F124" s="147">
        <v>64.11</v>
      </c>
      <c r="G124" s="148">
        <v>23.83</v>
      </c>
    </row>
    <row r="125" spans="1:7">
      <c r="A125" s="97">
        <v>462</v>
      </c>
      <c r="B125" s="145">
        <v>286.7</v>
      </c>
      <c r="C125" s="146">
        <v>63.36</v>
      </c>
      <c r="D125" s="147">
        <v>23.58</v>
      </c>
      <c r="E125" s="145">
        <v>292.43</v>
      </c>
      <c r="F125" s="147">
        <v>64.63</v>
      </c>
      <c r="G125" s="148">
        <v>24.05</v>
      </c>
    </row>
    <row r="126" spans="1:7">
      <c r="A126" s="97">
        <v>463</v>
      </c>
      <c r="B126" s="145">
        <v>295.62</v>
      </c>
      <c r="C126" s="146">
        <v>63.86</v>
      </c>
      <c r="D126" s="147">
        <v>23.8</v>
      </c>
      <c r="E126" s="145">
        <v>301.52999999999997</v>
      </c>
      <c r="F126" s="147">
        <v>65.14</v>
      </c>
      <c r="G126" s="148">
        <v>24.28</v>
      </c>
    </row>
    <row r="127" spans="1:7">
      <c r="A127" s="97">
        <v>464</v>
      </c>
      <c r="B127" s="145">
        <v>304.75</v>
      </c>
      <c r="C127" s="146">
        <v>64.38</v>
      </c>
      <c r="D127" s="147">
        <v>24.04</v>
      </c>
      <c r="E127" s="145">
        <v>310.85000000000002</v>
      </c>
      <c r="F127" s="147">
        <v>65.67</v>
      </c>
      <c r="G127" s="148">
        <v>24.52</v>
      </c>
    </row>
    <row r="128" spans="1:7">
      <c r="A128" s="97">
        <v>465</v>
      </c>
      <c r="B128" s="145">
        <v>314.05</v>
      </c>
      <c r="C128" s="146">
        <v>64.91</v>
      </c>
      <c r="D128" s="147">
        <v>24.28</v>
      </c>
      <c r="E128" s="145">
        <v>320.33</v>
      </c>
      <c r="F128" s="147">
        <v>66.209999999999994</v>
      </c>
      <c r="G128" s="148">
        <v>24.77</v>
      </c>
    </row>
    <row r="129" spans="1:7">
      <c r="A129" s="97">
        <v>466</v>
      </c>
      <c r="B129" s="145">
        <v>323.55</v>
      </c>
      <c r="C129" s="146">
        <v>65.459999999999994</v>
      </c>
      <c r="D129" s="147">
        <v>24.51</v>
      </c>
      <c r="E129" s="145">
        <v>330.02</v>
      </c>
      <c r="F129" s="147">
        <v>66.77</v>
      </c>
      <c r="G129" s="148">
        <v>25</v>
      </c>
    </row>
    <row r="130" spans="1:7">
      <c r="A130" s="97">
        <v>467</v>
      </c>
      <c r="B130" s="145">
        <v>333.23</v>
      </c>
      <c r="C130" s="146">
        <v>66.010000000000005</v>
      </c>
      <c r="D130" s="147">
        <v>24.77</v>
      </c>
      <c r="E130" s="145">
        <v>339.89</v>
      </c>
      <c r="F130" s="147">
        <v>67.33</v>
      </c>
      <c r="G130" s="148">
        <v>25.27</v>
      </c>
    </row>
    <row r="131" spans="1:7">
      <c r="A131" s="97">
        <v>468</v>
      </c>
      <c r="B131" s="145">
        <v>343.1</v>
      </c>
      <c r="C131" s="146">
        <v>66.56</v>
      </c>
      <c r="D131" s="147">
        <v>25.02</v>
      </c>
      <c r="E131" s="145">
        <v>349.96</v>
      </c>
      <c r="F131" s="147">
        <v>67.89</v>
      </c>
      <c r="G131" s="148">
        <v>25.52</v>
      </c>
    </row>
    <row r="132" spans="1:7">
      <c r="A132" s="97">
        <v>469</v>
      </c>
      <c r="B132" s="145">
        <v>353.13</v>
      </c>
      <c r="C132" s="146">
        <v>67.13</v>
      </c>
      <c r="D132" s="147">
        <v>25.28</v>
      </c>
      <c r="E132" s="145">
        <v>360.19</v>
      </c>
      <c r="F132" s="147">
        <v>68.47</v>
      </c>
      <c r="G132" s="148">
        <v>25.79</v>
      </c>
    </row>
    <row r="133" spans="1:7">
      <c r="A133" s="97">
        <v>470</v>
      </c>
      <c r="B133" s="145">
        <v>363.35</v>
      </c>
      <c r="C133" s="146">
        <v>67.709999999999994</v>
      </c>
      <c r="D133" s="147">
        <v>25.54</v>
      </c>
      <c r="E133" s="145">
        <v>370.62</v>
      </c>
      <c r="F133" s="147">
        <v>69.06</v>
      </c>
      <c r="G133" s="148">
        <v>26.05</v>
      </c>
    </row>
    <row r="134" spans="1:7">
      <c r="A134" s="97">
        <v>471</v>
      </c>
      <c r="B134" s="145">
        <v>373.73</v>
      </c>
      <c r="C134" s="146">
        <v>68.31</v>
      </c>
      <c r="D134" s="147">
        <v>25.8</v>
      </c>
      <c r="E134" s="145">
        <v>381.2</v>
      </c>
      <c r="F134" s="147">
        <v>69.680000000000007</v>
      </c>
      <c r="G134" s="148">
        <v>26.32</v>
      </c>
    </row>
    <row r="135" spans="1:7">
      <c r="A135" s="97">
        <v>472</v>
      </c>
      <c r="B135" s="145">
        <v>384.29</v>
      </c>
      <c r="C135" s="146">
        <v>68.91</v>
      </c>
      <c r="D135" s="147">
        <v>26.08</v>
      </c>
      <c r="E135" s="145">
        <v>391.98</v>
      </c>
      <c r="F135" s="147">
        <v>70.290000000000006</v>
      </c>
      <c r="G135" s="148">
        <v>26.6</v>
      </c>
    </row>
    <row r="136" spans="1:7">
      <c r="A136" s="97">
        <v>473</v>
      </c>
      <c r="B136" s="145">
        <v>395</v>
      </c>
      <c r="C136" s="146">
        <v>69.53</v>
      </c>
      <c r="D136" s="147">
        <v>26.35</v>
      </c>
      <c r="E136" s="145">
        <v>402.9</v>
      </c>
      <c r="F136" s="147">
        <v>70.92</v>
      </c>
      <c r="G136" s="148">
        <v>26.88</v>
      </c>
    </row>
    <row r="137" spans="1:7">
      <c r="A137" s="97">
        <v>474</v>
      </c>
      <c r="B137" s="145">
        <v>405.88</v>
      </c>
      <c r="C137" s="146">
        <v>70.14</v>
      </c>
      <c r="D137" s="147">
        <v>26.62</v>
      </c>
      <c r="E137" s="145">
        <v>414</v>
      </c>
      <c r="F137" s="147">
        <v>71.540000000000006</v>
      </c>
      <c r="G137" s="148">
        <v>27.15</v>
      </c>
    </row>
    <row r="138" spans="1:7">
      <c r="A138" s="97">
        <v>475</v>
      </c>
      <c r="B138" s="145">
        <v>416.88</v>
      </c>
      <c r="C138" s="146">
        <v>70.77</v>
      </c>
      <c r="D138" s="147">
        <v>26.91</v>
      </c>
      <c r="E138" s="145">
        <v>425.22</v>
      </c>
      <c r="F138" s="147">
        <v>72.19</v>
      </c>
      <c r="G138" s="148">
        <v>27.45</v>
      </c>
    </row>
    <row r="139" spans="1:7">
      <c r="A139" s="97">
        <v>476</v>
      </c>
      <c r="B139" s="145">
        <v>428.06</v>
      </c>
      <c r="C139" s="146">
        <v>71.41</v>
      </c>
      <c r="D139" s="147">
        <v>27.2</v>
      </c>
      <c r="E139" s="145">
        <v>436.62</v>
      </c>
      <c r="F139" s="147">
        <v>72.84</v>
      </c>
      <c r="G139" s="148">
        <v>27.74</v>
      </c>
    </row>
    <row r="140" spans="1:7">
      <c r="A140" s="97">
        <v>477</v>
      </c>
      <c r="B140" s="145">
        <v>439.35</v>
      </c>
      <c r="C140" s="146">
        <v>72.040000000000006</v>
      </c>
      <c r="D140" s="147">
        <v>27.49</v>
      </c>
      <c r="E140" s="145">
        <v>448.14</v>
      </c>
      <c r="F140" s="147">
        <v>73.48</v>
      </c>
      <c r="G140" s="148">
        <v>28.04</v>
      </c>
    </row>
    <row r="141" spans="1:7">
      <c r="A141" s="97">
        <v>478</v>
      </c>
      <c r="B141" s="145">
        <v>450.79</v>
      </c>
      <c r="C141" s="146">
        <v>72.7</v>
      </c>
      <c r="D141" s="147">
        <v>27.79</v>
      </c>
      <c r="E141" s="145">
        <v>459.81</v>
      </c>
      <c r="F141" s="147">
        <v>74.150000000000006</v>
      </c>
      <c r="G141" s="148">
        <v>28.35</v>
      </c>
    </row>
    <row r="142" spans="1:7">
      <c r="A142" s="97">
        <v>479</v>
      </c>
      <c r="B142" s="145">
        <v>462.35</v>
      </c>
      <c r="C142" s="146">
        <v>73.34</v>
      </c>
      <c r="D142" s="147">
        <v>28.09</v>
      </c>
      <c r="E142" s="145">
        <v>471.6</v>
      </c>
      <c r="F142" s="147">
        <v>74.81</v>
      </c>
      <c r="G142" s="148">
        <v>28.65</v>
      </c>
    </row>
    <row r="143" spans="1:7">
      <c r="A143" s="97">
        <v>480</v>
      </c>
      <c r="B143" s="145">
        <v>474.01</v>
      </c>
      <c r="C143" s="146">
        <v>74.010000000000005</v>
      </c>
      <c r="D143" s="147">
        <v>28.38</v>
      </c>
      <c r="E143" s="145">
        <v>483.49</v>
      </c>
      <c r="F143" s="147">
        <v>75.489999999999995</v>
      </c>
      <c r="G143" s="148">
        <v>28.95</v>
      </c>
    </row>
    <row r="144" spans="1:7">
      <c r="A144" s="97">
        <v>481</v>
      </c>
      <c r="B144" s="145">
        <v>485.78</v>
      </c>
      <c r="C144" s="146">
        <v>74.69</v>
      </c>
      <c r="D144" s="147">
        <v>28.67</v>
      </c>
      <c r="E144" s="145">
        <v>495.5</v>
      </c>
      <c r="F144" s="147">
        <v>76.180000000000007</v>
      </c>
      <c r="G144" s="148">
        <v>29.24</v>
      </c>
    </row>
    <row r="145" spans="1:7">
      <c r="A145" s="97">
        <v>482</v>
      </c>
      <c r="B145" s="145">
        <v>497.65</v>
      </c>
      <c r="C145" s="146">
        <v>75.36</v>
      </c>
      <c r="D145" s="147">
        <v>28.99</v>
      </c>
      <c r="E145" s="145">
        <v>507.6</v>
      </c>
      <c r="F145" s="147">
        <v>76.87</v>
      </c>
      <c r="G145" s="148">
        <v>29.57</v>
      </c>
    </row>
    <row r="146" spans="1:7">
      <c r="A146" s="97">
        <v>483</v>
      </c>
      <c r="B146" s="145">
        <v>509.6</v>
      </c>
      <c r="C146" s="146">
        <v>76.040000000000006</v>
      </c>
      <c r="D146" s="147">
        <v>29.29</v>
      </c>
      <c r="E146" s="145">
        <v>519.79</v>
      </c>
      <c r="F146" s="147">
        <v>77.56</v>
      </c>
      <c r="G146" s="148">
        <v>29.88</v>
      </c>
    </row>
    <row r="147" spans="1:7">
      <c r="A147" s="97">
        <v>484</v>
      </c>
      <c r="B147" s="145">
        <v>521.65</v>
      </c>
      <c r="C147" s="146">
        <v>76.73</v>
      </c>
      <c r="D147" s="147">
        <v>29.6</v>
      </c>
      <c r="E147" s="145">
        <v>532.08000000000004</v>
      </c>
      <c r="F147" s="147">
        <v>78.260000000000005</v>
      </c>
      <c r="G147" s="148">
        <v>30.19</v>
      </c>
    </row>
    <row r="148" spans="1:7">
      <c r="A148" s="97">
        <v>485</v>
      </c>
      <c r="B148" s="145">
        <v>533.77</v>
      </c>
      <c r="C148" s="146">
        <v>77.41</v>
      </c>
      <c r="D148" s="147">
        <v>29.91</v>
      </c>
      <c r="E148" s="145">
        <v>544.45000000000005</v>
      </c>
      <c r="F148" s="147">
        <v>78.959999999999994</v>
      </c>
      <c r="G148" s="148">
        <v>30.51</v>
      </c>
    </row>
    <row r="149" spans="1:7">
      <c r="A149" s="97">
        <v>486</v>
      </c>
      <c r="B149" s="145">
        <v>545.92999999999995</v>
      </c>
      <c r="C149" s="146">
        <v>78.12</v>
      </c>
      <c r="D149" s="147">
        <v>30.23</v>
      </c>
      <c r="E149" s="145">
        <v>556.85</v>
      </c>
      <c r="F149" s="147">
        <v>79.680000000000007</v>
      </c>
      <c r="G149" s="148">
        <v>30.83</v>
      </c>
    </row>
    <row r="150" spans="1:7">
      <c r="A150" s="97">
        <v>487</v>
      </c>
      <c r="B150" s="145">
        <v>558.13</v>
      </c>
      <c r="C150" s="146">
        <v>78.81</v>
      </c>
      <c r="D150" s="147">
        <v>30.54</v>
      </c>
      <c r="E150" s="145">
        <v>569.29</v>
      </c>
      <c r="F150" s="147">
        <v>80.39</v>
      </c>
      <c r="G150" s="148">
        <v>31.15</v>
      </c>
    </row>
    <row r="151" spans="1:7">
      <c r="A151" s="97">
        <v>488</v>
      </c>
      <c r="B151" s="145">
        <v>570.39</v>
      </c>
      <c r="C151" s="146">
        <v>79.5</v>
      </c>
      <c r="D151" s="147">
        <v>30.86</v>
      </c>
      <c r="E151" s="145">
        <v>581.79999999999995</v>
      </c>
      <c r="F151" s="147">
        <v>81.09</v>
      </c>
      <c r="G151" s="148">
        <v>31.48</v>
      </c>
    </row>
    <row r="152" spans="1:7">
      <c r="A152" s="97">
        <v>489</v>
      </c>
      <c r="B152" s="145">
        <v>582.66</v>
      </c>
      <c r="C152" s="146">
        <v>80.209999999999994</v>
      </c>
      <c r="D152" s="147">
        <v>31.16</v>
      </c>
      <c r="E152" s="145">
        <v>594.30999999999995</v>
      </c>
      <c r="F152" s="147">
        <v>81.81</v>
      </c>
      <c r="G152" s="148">
        <v>31.78</v>
      </c>
    </row>
    <row r="153" spans="1:7">
      <c r="A153" s="97">
        <v>490</v>
      </c>
      <c r="B153" s="145">
        <v>594.94000000000005</v>
      </c>
      <c r="C153" s="146">
        <v>80.92</v>
      </c>
      <c r="D153" s="147">
        <v>31.48</v>
      </c>
      <c r="E153" s="145">
        <v>606.84</v>
      </c>
      <c r="F153" s="147">
        <v>82.54</v>
      </c>
      <c r="G153" s="148">
        <v>32.11</v>
      </c>
    </row>
    <row r="154" spans="1:7">
      <c r="A154" s="97">
        <v>491</v>
      </c>
      <c r="B154" s="145">
        <v>607.25</v>
      </c>
      <c r="C154" s="146">
        <v>81.61</v>
      </c>
      <c r="D154" s="147">
        <v>31.79</v>
      </c>
      <c r="E154" s="145">
        <v>619.4</v>
      </c>
      <c r="F154" s="147">
        <v>83.24</v>
      </c>
      <c r="G154" s="148">
        <v>32.43</v>
      </c>
    </row>
    <row r="155" spans="1:7">
      <c r="A155" s="97">
        <v>492</v>
      </c>
      <c r="B155" s="145">
        <v>619.54999999999995</v>
      </c>
      <c r="C155" s="146">
        <v>82.31</v>
      </c>
      <c r="D155" s="147">
        <v>32.11</v>
      </c>
      <c r="E155" s="145">
        <v>631.94000000000005</v>
      </c>
      <c r="F155" s="147">
        <v>83.96</v>
      </c>
      <c r="G155" s="148">
        <v>32.75</v>
      </c>
    </row>
    <row r="156" spans="1:7">
      <c r="A156" s="97">
        <v>493</v>
      </c>
      <c r="B156" s="145">
        <v>631.82000000000005</v>
      </c>
      <c r="C156" s="146">
        <v>83.02</v>
      </c>
      <c r="D156" s="147">
        <v>32.43</v>
      </c>
      <c r="E156" s="145">
        <v>644.46</v>
      </c>
      <c r="F156" s="147">
        <v>84.68</v>
      </c>
      <c r="G156" s="148">
        <v>33.08</v>
      </c>
    </row>
    <row r="157" spans="1:7">
      <c r="A157" s="97">
        <v>494</v>
      </c>
      <c r="B157" s="145">
        <v>644.05999999999995</v>
      </c>
      <c r="C157" s="146">
        <v>83.71</v>
      </c>
      <c r="D157" s="147">
        <v>32.74</v>
      </c>
      <c r="E157" s="145">
        <v>656.94</v>
      </c>
      <c r="F157" s="147">
        <v>85.38</v>
      </c>
      <c r="G157" s="148">
        <v>33.39</v>
      </c>
    </row>
    <row r="158" spans="1:7">
      <c r="A158" s="97">
        <v>495</v>
      </c>
      <c r="B158" s="145">
        <v>656.28</v>
      </c>
      <c r="C158" s="146">
        <v>84.41</v>
      </c>
      <c r="D158" s="147">
        <v>33.06</v>
      </c>
      <c r="E158" s="145">
        <v>669.41</v>
      </c>
      <c r="F158" s="147">
        <v>86.1</v>
      </c>
      <c r="G158" s="148">
        <v>33.72</v>
      </c>
    </row>
    <row r="159" spans="1:7">
      <c r="A159" s="97">
        <v>496</v>
      </c>
      <c r="B159" s="145">
        <v>668.43</v>
      </c>
      <c r="C159" s="146">
        <v>85.1</v>
      </c>
      <c r="D159" s="147">
        <v>33.36</v>
      </c>
      <c r="E159" s="145">
        <v>681.8</v>
      </c>
      <c r="F159" s="147">
        <v>86.8</v>
      </c>
      <c r="G159" s="148">
        <v>34.03</v>
      </c>
    </row>
    <row r="160" spans="1:7">
      <c r="A160" s="97">
        <v>497</v>
      </c>
      <c r="B160" s="145">
        <v>680.53</v>
      </c>
      <c r="C160" s="146">
        <v>85.78</v>
      </c>
      <c r="D160" s="147">
        <v>33.68</v>
      </c>
      <c r="E160" s="145">
        <v>694.14</v>
      </c>
      <c r="F160" s="147">
        <v>87.5</v>
      </c>
      <c r="G160" s="148">
        <v>34.35</v>
      </c>
    </row>
    <row r="161" spans="1:7">
      <c r="A161" s="97">
        <v>498</v>
      </c>
      <c r="B161" s="145">
        <v>692.55</v>
      </c>
      <c r="C161" s="146">
        <v>86.48</v>
      </c>
      <c r="D161" s="147">
        <v>33.99</v>
      </c>
      <c r="E161" s="145">
        <v>706.4</v>
      </c>
      <c r="F161" s="147">
        <v>88.21</v>
      </c>
      <c r="G161" s="148">
        <v>34.67</v>
      </c>
    </row>
    <row r="162" spans="1:7">
      <c r="A162" s="97">
        <v>499</v>
      </c>
      <c r="B162" s="145">
        <v>704.5</v>
      </c>
      <c r="C162" s="146">
        <v>87.16</v>
      </c>
      <c r="D162" s="147">
        <v>34.29</v>
      </c>
      <c r="E162" s="145">
        <v>718.59</v>
      </c>
      <c r="F162" s="147">
        <v>88.9</v>
      </c>
      <c r="G162" s="148">
        <v>34.979999999999997</v>
      </c>
    </row>
    <row r="163" spans="1:7">
      <c r="A163" s="97">
        <v>500</v>
      </c>
      <c r="B163" s="145">
        <v>716.36</v>
      </c>
      <c r="C163" s="146">
        <v>87.83</v>
      </c>
      <c r="D163" s="147">
        <v>34.590000000000003</v>
      </c>
      <c r="E163" s="145">
        <v>730.69</v>
      </c>
      <c r="F163" s="147">
        <v>89.59</v>
      </c>
      <c r="G163" s="148">
        <v>35.28</v>
      </c>
    </row>
    <row r="164" spans="1:7">
      <c r="A164" s="97">
        <v>501</v>
      </c>
      <c r="B164" s="145">
        <v>728.1</v>
      </c>
      <c r="C164" s="146">
        <v>88.5</v>
      </c>
      <c r="D164" s="147">
        <v>34.9</v>
      </c>
      <c r="E164" s="145">
        <v>742.66</v>
      </c>
      <c r="F164" s="147">
        <v>90.27</v>
      </c>
      <c r="G164" s="148">
        <v>35.6</v>
      </c>
    </row>
    <row r="165" spans="1:7">
      <c r="A165" s="97">
        <v>502</v>
      </c>
      <c r="B165" s="145">
        <v>739.74</v>
      </c>
      <c r="C165" s="146">
        <v>89.16</v>
      </c>
      <c r="D165" s="147">
        <v>35.19</v>
      </c>
      <c r="E165" s="145">
        <v>754.53</v>
      </c>
      <c r="F165" s="147">
        <v>90.94</v>
      </c>
      <c r="G165" s="148">
        <v>35.89</v>
      </c>
    </row>
    <row r="166" spans="1:7">
      <c r="A166" s="97">
        <v>503</v>
      </c>
      <c r="B166" s="145">
        <v>751.25</v>
      </c>
      <c r="C166" s="146">
        <v>89.83</v>
      </c>
      <c r="D166" s="147">
        <v>35.49</v>
      </c>
      <c r="E166" s="145">
        <v>766.28</v>
      </c>
      <c r="F166" s="147">
        <v>91.63</v>
      </c>
      <c r="G166" s="148">
        <v>36.200000000000003</v>
      </c>
    </row>
    <row r="167" spans="1:7">
      <c r="A167" s="97">
        <v>504</v>
      </c>
      <c r="B167" s="145">
        <v>762.63</v>
      </c>
      <c r="C167" s="146">
        <v>90.48</v>
      </c>
      <c r="D167" s="147">
        <v>35.79</v>
      </c>
      <c r="E167" s="145">
        <v>777.88</v>
      </c>
      <c r="F167" s="147">
        <v>92.29</v>
      </c>
      <c r="G167" s="148">
        <v>36.51</v>
      </c>
    </row>
    <row r="168" spans="1:7">
      <c r="A168" s="97">
        <v>505</v>
      </c>
      <c r="B168" s="145">
        <v>773.89</v>
      </c>
      <c r="C168" s="146">
        <v>91.11</v>
      </c>
      <c r="D168" s="147">
        <v>36.07</v>
      </c>
      <c r="E168" s="145">
        <v>789.37</v>
      </c>
      <c r="F168" s="147">
        <v>92.93</v>
      </c>
      <c r="G168" s="148">
        <v>36.79</v>
      </c>
    </row>
    <row r="169" spans="1:7">
      <c r="A169" s="97">
        <v>506</v>
      </c>
      <c r="B169" s="145">
        <v>784.98</v>
      </c>
      <c r="C169" s="146">
        <v>91.74</v>
      </c>
      <c r="D169" s="147">
        <v>36.36</v>
      </c>
      <c r="E169" s="145">
        <v>800.68</v>
      </c>
      <c r="F169" s="147">
        <v>93.57</v>
      </c>
      <c r="G169" s="148">
        <v>37.090000000000003</v>
      </c>
    </row>
    <row r="170" spans="1:7">
      <c r="A170" s="97">
        <v>507</v>
      </c>
      <c r="B170" s="145">
        <v>795.91</v>
      </c>
      <c r="C170" s="146">
        <v>92.37</v>
      </c>
      <c r="D170" s="147">
        <v>36.64</v>
      </c>
      <c r="E170" s="145">
        <v>811.83</v>
      </c>
      <c r="F170" s="147">
        <v>94.22</v>
      </c>
      <c r="G170" s="148">
        <v>37.369999999999997</v>
      </c>
    </row>
    <row r="171" spans="1:7">
      <c r="A171" s="97">
        <v>508</v>
      </c>
      <c r="B171" s="145">
        <v>806.69</v>
      </c>
      <c r="C171" s="146">
        <v>92.98</v>
      </c>
      <c r="D171" s="147">
        <v>36.909999999999997</v>
      </c>
      <c r="E171" s="145">
        <v>822.82</v>
      </c>
      <c r="F171" s="147">
        <v>94.84</v>
      </c>
      <c r="G171" s="148">
        <v>37.65</v>
      </c>
    </row>
    <row r="172" spans="1:7">
      <c r="A172" s="97">
        <v>509</v>
      </c>
      <c r="B172" s="145">
        <v>817.31</v>
      </c>
      <c r="C172" s="146">
        <v>93.59</v>
      </c>
      <c r="D172" s="147">
        <v>37.18</v>
      </c>
      <c r="E172" s="145">
        <v>833.66</v>
      </c>
      <c r="F172" s="147">
        <v>95.46</v>
      </c>
      <c r="G172" s="148">
        <v>37.92</v>
      </c>
    </row>
    <row r="173" spans="1:7">
      <c r="A173" s="97">
        <v>510</v>
      </c>
      <c r="B173" s="145">
        <v>827.73</v>
      </c>
      <c r="C173" s="146">
        <v>94.17</v>
      </c>
      <c r="D173" s="147">
        <v>37.44</v>
      </c>
      <c r="E173" s="145">
        <v>844.28</v>
      </c>
      <c r="F173" s="147">
        <v>96.05</v>
      </c>
      <c r="G173" s="148">
        <v>38.19</v>
      </c>
    </row>
    <row r="174" spans="1:7">
      <c r="A174" s="97">
        <v>511</v>
      </c>
      <c r="B174" s="145">
        <v>837.99</v>
      </c>
      <c r="C174" s="146">
        <v>94.75</v>
      </c>
      <c r="D174" s="147">
        <v>37.71</v>
      </c>
      <c r="E174" s="145">
        <v>854.75</v>
      </c>
      <c r="F174" s="147">
        <v>96.65</v>
      </c>
      <c r="G174" s="148">
        <v>38.46</v>
      </c>
    </row>
    <row r="175" spans="1:7">
      <c r="A175" s="97">
        <v>512</v>
      </c>
      <c r="B175" s="145">
        <v>848.05</v>
      </c>
      <c r="C175" s="146">
        <v>95.33</v>
      </c>
      <c r="D175" s="147">
        <v>37.97</v>
      </c>
      <c r="E175" s="145">
        <v>865.01</v>
      </c>
      <c r="F175" s="147">
        <v>97.24</v>
      </c>
      <c r="G175" s="148">
        <v>38.729999999999997</v>
      </c>
    </row>
    <row r="176" spans="1:7">
      <c r="A176" s="97">
        <v>513</v>
      </c>
      <c r="B176" s="145">
        <v>857.92</v>
      </c>
      <c r="C176" s="146">
        <v>95.89</v>
      </c>
      <c r="D176" s="147">
        <v>38.24</v>
      </c>
      <c r="E176" s="145">
        <v>875.08</v>
      </c>
      <c r="F176" s="147">
        <v>97.81</v>
      </c>
      <c r="G176" s="148">
        <v>39</v>
      </c>
    </row>
    <row r="177" spans="1:7">
      <c r="A177" s="97">
        <v>514</v>
      </c>
      <c r="B177" s="145">
        <v>867.59</v>
      </c>
      <c r="C177" s="146">
        <v>96.45</v>
      </c>
      <c r="D177" s="147">
        <v>38.46</v>
      </c>
      <c r="E177" s="145">
        <v>884.94</v>
      </c>
      <c r="F177" s="147">
        <v>98.38</v>
      </c>
      <c r="G177" s="148">
        <v>39.229999999999997</v>
      </c>
    </row>
    <row r="178" spans="1:7">
      <c r="A178" s="97">
        <v>515</v>
      </c>
      <c r="B178" s="145">
        <v>877.06</v>
      </c>
      <c r="C178" s="146">
        <v>96.98</v>
      </c>
      <c r="D178" s="147">
        <v>38.71</v>
      </c>
      <c r="E178" s="145">
        <v>894.6</v>
      </c>
      <c r="F178" s="147">
        <v>98.92</v>
      </c>
      <c r="G178" s="148">
        <v>39.479999999999997</v>
      </c>
    </row>
    <row r="179" spans="1:7">
      <c r="A179" s="97">
        <v>516</v>
      </c>
      <c r="B179" s="145">
        <v>886.32</v>
      </c>
      <c r="C179" s="146">
        <v>97.51</v>
      </c>
      <c r="D179" s="147">
        <v>38.96</v>
      </c>
      <c r="E179" s="145">
        <v>904.05</v>
      </c>
      <c r="F179" s="147">
        <v>99.46</v>
      </c>
      <c r="G179" s="148">
        <v>39.74</v>
      </c>
    </row>
    <row r="180" spans="1:7">
      <c r="A180" s="97">
        <v>517</v>
      </c>
      <c r="B180" s="145">
        <v>895.37</v>
      </c>
      <c r="C180" s="146">
        <v>98.03</v>
      </c>
      <c r="D180" s="147">
        <v>39.18</v>
      </c>
      <c r="E180" s="145">
        <v>913.28</v>
      </c>
      <c r="F180" s="147">
        <v>99.99</v>
      </c>
      <c r="G180" s="148">
        <v>39.96</v>
      </c>
    </row>
    <row r="181" spans="1:7">
      <c r="A181" s="97">
        <v>518</v>
      </c>
      <c r="B181" s="145">
        <v>904.22</v>
      </c>
      <c r="C181" s="146">
        <v>98.54</v>
      </c>
      <c r="D181" s="147">
        <v>39.4</v>
      </c>
      <c r="E181" s="145">
        <v>922.3</v>
      </c>
      <c r="F181" s="147">
        <v>100.51</v>
      </c>
      <c r="G181" s="148">
        <v>40.19</v>
      </c>
    </row>
    <row r="182" spans="1:7">
      <c r="A182" s="97">
        <v>519</v>
      </c>
      <c r="B182" s="145">
        <v>912.84</v>
      </c>
      <c r="C182" s="146">
        <v>99.02</v>
      </c>
      <c r="D182" s="147">
        <v>39.64</v>
      </c>
      <c r="E182" s="145">
        <v>931.1</v>
      </c>
      <c r="F182" s="147">
        <v>101</v>
      </c>
      <c r="G182" s="148">
        <v>40.43</v>
      </c>
    </row>
    <row r="183" spans="1:7">
      <c r="A183" s="97">
        <v>520</v>
      </c>
      <c r="B183" s="145">
        <v>921.26</v>
      </c>
      <c r="C183" s="146">
        <v>99.51</v>
      </c>
      <c r="D183" s="147">
        <v>39.85</v>
      </c>
      <c r="E183" s="145">
        <v>939.69</v>
      </c>
      <c r="F183" s="147">
        <v>101.5</v>
      </c>
      <c r="G183" s="148">
        <v>40.65</v>
      </c>
    </row>
    <row r="184" spans="1:7">
      <c r="A184" s="97">
        <v>521</v>
      </c>
      <c r="B184" s="145">
        <v>929.46</v>
      </c>
      <c r="C184" s="146">
        <v>99.97</v>
      </c>
      <c r="D184" s="147">
        <v>40.06</v>
      </c>
      <c r="E184" s="145">
        <v>948.05</v>
      </c>
      <c r="F184" s="147">
        <v>101.97</v>
      </c>
      <c r="G184" s="148">
        <v>40.86</v>
      </c>
    </row>
    <row r="185" spans="1:7">
      <c r="A185" s="97">
        <v>522</v>
      </c>
      <c r="B185" s="145">
        <v>937.43</v>
      </c>
      <c r="C185" s="146">
        <v>100.42</v>
      </c>
      <c r="D185" s="147">
        <v>40.270000000000003</v>
      </c>
      <c r="E185" s="145">
        <v>956.18</v>
      </c>
      <c r="F185" s="147">
        <v>102.43</v>
      </c>
      <c r="G185" s="148">
        <v>41.08</v>
      </c>
    </row>
    <row r="186" spans="1:7">
      <c r="A186" s="97">
        <v>523</v>
      </c>
      <c r="B186" s="145">
        <v>945.2</v>
      </c>
      <c r="C186" s="146">
        <v>100.86</v>
      </c>
      <c r="D186" s="147">
        <v>40.46</v>
      </c>
      <c r="E186" s="145">
        <v>964.1</v>
      </c>
      <c r="F186" s="147">
        <v>102.88</v>
      </c>
      <c r="G186" s="148">
        <v>41.27</v>
      </c>
    </row>
    <row r="187" spans="1:7">
      <c r="A187" s="97">
        <v>524</v>
      </c>
      <c r="B187" s="145">
        <v>952.75</v>
      </c>
      <c r="C187" s="146">
        <v>101.31</v>
      </c>
      <c r="D187" s="147">
        <v>40.65</v>
      </c>
      <c r="E187" s="145">
        <v>971.81</v>
      </c>
      <c r="F187" s="147">
        <v>103.34</v>
      </c>
      <c r="G187" s="148">
        <v>41.46</v>
      </c>
    </row>
    <row r="188" spans="1:7">
      <c r="A188" s="97">
        <v>525</v>
      </c>
      <c r="B188" s="145">
        <v>960.09</v>
      </c>
      <c r="C188" s="146">
        <v>101.71</v>
      </c>
      <c r="D188" s="147">
        <v>40.840000000000003</v>
      </c>
      <c r="E188" s="145">
        <v>979.29</v>
      </c>
      <c r="F188" s="147">
        <v>103.74</v>
      </c>
      <c r="G188" s="148">
        <v>41.66</v>
      </c>
    </row>
    <row r="189" spans="1:7">
      <c r="A189" s="97">
        <v>526</v>
      </c>
      <c r="B189" s="145">
        <v>967.19</v>
      </c>
      <c r="C189" s="146">
        <v>102.12</v>
      </c>
      <c r="D189" s="147">
        <v>41.04</v>
      </c>
      <c r="E189" s="145">
        <v>986.53</v>
      </c>
      <c r="F189" s="147">
        <v>104.16</v>
      </c>
      <c r="G189" s="148">
        <v>41.86</v>
      </c>
    </row>
    <row r="190" spans="1:7">
      <c r="A190" s="97">
        <v>527</v>
      </c>
      <c r="B190" s="145">
        <v>974.09</v>
      </c>
      <c r="C190" s="146">
        <v>102.52</v>
      </c>
      <c r="D190" s="147">
        <v>41.2</v>
      </c>
      <c r="E190" s="145">
        <v>993.57</v>
      </c>
      <c r="F190" s="147">
        <v>104.57</v>
      </c>
      <c r="G190" s="148">
        <v>42.02</v>
      </c>
    </row>
    <row r="191" spans="1:7">
      <c r="A191" s="97">
        <v>528</v>
      </c>
      <c r="B191" s="145">
        <v>980.76</v>
      </c>
      <c r="C191" s="146">
        <v>102.89</v>
      </c>
      <c r="D191" s="147">
        <v>41.38</v>
      </c>
      <c r="E191" s="145">
        <v>1000.38</v>
      </c>
      <c r="F191" s="147">
        <v>104.95</v>
      </c>
      <c r="G191" s="148">
        <v>42.21</v>
      </c>
    </row>
    <row r="192" spans="1:7">
      <c r="A192" s="97">
        <v>529</v>
      </c>
      <c r="B192" s="145">
        <v>987.24</v>
      </c>
      <c r="C192" s="146">
        <v>103.26</v>
      </c>
      <c r="D192" s="147">
        <v>41.53</v>
      </c>
      <c r="E192" s="145">
        <v>1006.98</v>
      </c>
      <c r="F192" s="147">
        <v>105.33</v>
      </c>
      <c r="G192" s="148">
        <v>42.36</v>
      </c>
    </row>
    <row r="193" spans="1:7">
      <c r="A193" s="97">
        <v>530</v>
      </c>
      <c r="B193" s="145">
        <v>993.51</v>
      </c>
      <c r="C193" s="146">
        <v>103.61</v>
      </c>
      <c r="D193" s="147">
        <v>41.71</v>
      </c>
      <c r="E193" s="145">
        <v>1013.38</v>
      </c>
      <c r="F193" s="147">
        <v>105.68</v>
      </c>
      <c r="G193" s="148">
        <v>42.54</v>
      </c>
    </row>
    <row r="194" spans="1:7">
      <c r="A194" s="97">
        <v>531</v>
      </c>
      <c r="B194" s="145">
        <v>999.56</v>
      </c>
      <c r="C194" s="146">
        <v>103.96</v>
      </c>
      <c r="D194" s="147">
        <v>41.85</v>
      </c>
      <c r="E194" s="145">
        <v>1019.55</v>
      </c>
      <c r="F194" s="147">
        <v>106.04</v>
      </c>
      <c r="G194" s="148">
        <v>42.69</v>
      </c>
    </row>
    <row r="195" spans="1:7">
      <c r="A195" s="97">
        <v>532</v>
      </c>
      <c r="B195" s="145">
        <v>1005.41</v>
      </c>
      <c r="C195" s="146">
        <v>104.29</v>
      </c>
      <c r="D195" s="147">
        <v>42.01</v>
      </c>
      <c r="E195" s="145">
        <v>1025.52</v>
      </c>
      <c r="F195" s="147">
        <v>106.38</v>
      </c>
      <c r="G195" s="148">
        <v>42.85</v>
      </c>
    </row>
    <row r="196" spans="1:7">
      <c r="A196" s="97">
        <v>533</v>
      </c>
      <c r="B196" s="145">
        <v>1011.05</v>
      </c>
      <c r="C196" s="146">
        <v>104.62</v>
      </c>
      <c r="D196" s="147">
        <v>42.15</v>
      </c>
      <c r="E196" s="145">
        <v>1031.27</v>
      </c>
      <c r="F196" s="147">
        <v>106.71</v>
      </c>
      <c r="G196" s="148">
        <v>42.99</v>
      </c>
    </row>
    <row r="197" spans="1:7">
      <c r="A197" s="97">
        <v>534</v>
      </c>
      <c r="B197" s="145">
        <v>1016.51</v>
      </c>
      <c r="C197" s="146">
        <v>104.92</v>
      </c>
      <c r="D197" s="147">
        <v>42.28</v>
      </c>
      <c r="E197" s="145">
        <v>1036.8399999999999</v>
      </c>
      <c r="F197" s="147">
        <v>107.02</v>
      </c>
      <c r="G197" s="148">
        <v>43.13</v>
      </c>
    </row>
    <row r="198" spans="1:7">
      <c r="A198" s="97">
        <v>535</v>
      </c>
      <c r="B198" s="145">
        <v>1021.77</v>
      </c>
      <c r="C198" s="146">
        <v>105.23</v>
      </c>
      <c r="D198" s="147">
        <v>42.43</v>
      </c>
      <c r="E198" s="145">
        <v>1042.21</v>
      </c>
      <c r="F198" s="147">
        <v>107.33</v>
      </c>
      <c r="G198" s="148">
        <v>43.28</v>
      </c>
    </row>
    <row r="199" spans="1:7">
      <c r="A199" s="97">
        <v>536</v>
      </c>
      <c r="B199" s="145">
        <v>1026.82</v>
      </c>
      <c r="C199" s="146">
        <v>105.52</v>
      </c>
      <c r="D199" s="147">
        <v>42.56</v>
      </c>
      <c r="E199" s="145">
        <v>1047.3599999999999</v>
      </c>
      <c r="F199" s="147">
        <v>107.63</v>
      </c>
      <c r="G199" s="148">
        <v>43.41</v>
      </c>
    </row>
    <row r="200" spans="1:7">
      <c r="A200" s="97">
        <v>537</v>
      </c>
      <c r="B200" s="145">
        <v>1031.71</v>
      </c>
      <c r="C200" s="146">
        <v>105.79</v>
      </c>
      <c r="D200" s="147">
        <v>42.67</v>
      </c>
      <c r="E200" s="145">
        <v>1052.3399999999999</v>
      </c>
      <c r="F200" s="147">
        <v>107.91</v>
      </c>
      <c r="G200" s="148">
        <v>43.52</v>
      </c>
    </row>
    <row r="201" spans="1:7">
      <c r="A201" s="97">
        <v>538</v>
      </c>
      <c r="B201" s="145">
        <v>1036.3900000000001</v>
      </c>
      <c r="C201" s="146">
        <v>106.06</v>
      </c>
      <c r="D201" s="147">
        <v>42.8</v>
      </c>
      <c r="E201" s="145">
        <v>1057.1199999999999</v>
      </c>
      <c r="F201" s="147">
        <v>108.18</v>
      </c>
      <c r="G201" s="148">
        <v>43.66</v>
      </c>
    </row>
    <row r="202" spans="1:7">
      <c r="A202" s="97">
        <v>539</v>
      </c>
      <c r="B202" s="145">
        <v>1040.9000000000001</v>
      </c>
      <c r="C202" s="146">
        <v>106.32</v>
      </c>
      <c r="D202" s="147">
        <v>42.91</v>
      </c>
      <c r="E202" s="145">
        <v>1061.72</v>
      </c>
      <c r="F202" s="147">
        <v>108.45</v>
      </c>
      <c r="G202" s="148">
        <v>43.77</v>
      </c>
    </row>
    <row r="203" spans="1:7">
      <c r="A203" s="97">
        <v>540</v>
      </c>
      <c r="B203" s="145">
        <v>1045.23</v>
      </c>
      <c r="C203" s="146">
        <v>106.58</v>
      </c>
      <c r="D203" s="147">
        <v>43.03</v>
      </c>
      <c r="E203" s="145">
        <v>1066.1300000000001</v>
      </c>
      <c r="F203" s="147">
        <v>108.71</v>
      </c>
      <c r="G203" s="148">
        <v>43.89</v>
      </c>
    </row>
    <row r="204" spans="1:7">
      <c r="A204" s="97">
        <v>541</v>
      </c>
      <c r="B204" s="145">
        <v>1049.3900000000001</v>
      </c>
      <c r="C204" s="146">
        <v>106.8</v>
      </c>
      <c r="D204" s="147">
        <v>43.14</v>
      </c>
      <c r="E204" s="145">
        <v>1070.3800000000001</v>
      </c>
      <c r="F204" s="147">
        <v>108.94</v>
      </c>
      <c r="G204" s="148">
        <v>44</v>
      </c>
    </row>
    <row r="205" spans="1:7">
      <c r="A205" s="97">
        <v>542</v>
      </c>
      <c r="B205" s="145">
        <v>1053.3900000000001</v>
      </c>
      <c r="C205" s="146">
        <v>107.03</v>
      </c>
      <c r="D205" s="147">
        <v>43.24</v>
      </c>
      <c r="E205" s="145">
        <v>1074.46</v>
      </c>
      <c r="F205" s="147">
        <v>109.17</v>
      </c>
      <c r="G205" s="148">
        <v>44.1</v>
      </c>
    </row>
    <row r="206" spans="1:7">
      <c r="A206" s="97">
        <v>543</v>
      </c>
      <c r="B206" s="145">
        <v>1057.21</v>
      </c>
      <c r="C206" s="146">
        <v>107.26</v>
      </c>
      <c r="D206" s="147">
        <v>43.33</v>
      </c>
      <c r="E206" s="145">
        <v>1078.3499999999999</v>
      </c>
      <c r="F206" s="147">
        <v>109.41</v>
      </c>
      <c r="G206" s="148">
        <v>44.2</v>
      </c>
    </row>
    <row r="207" spans="1:7">
      <c r="A207" s="97">
        <v>544</v>
      </c>
      <c r="B207" s="145">
        <v>1060.8800000000001</v>
      </c>
      <c r="C207" s="146">
        <v>107.46</v>
      </c>
      <c r="D207" s="147">
        <v>43.43</v>
      </c>
      <c r="E207" s="145">
        <v>1082.0999999999999</v>
      </c>
      <c r="F207" s="147">
        <v>109.61</v>
      </c>
      <c r="G207" s="148">
        <v>44.3</v>
      </c>
    </row>
    <row r="208" spans="1:7">
      <c r="A208" s="97">
        <v>545</v>
      </c>
      <c r="B208" s="145">
        <v>1064.3900000000001</v>
      </c>
      <c r="C208" s="146">
        <v>107.66</v>
      </c>
      <c r="D208" s="147">
        <v>43.52</v>
      </c>
      <c r="E208" s="145">
        <v>1085.68</v>
      </c>
      <c r="F208" s="147">
        <v>109.81</v>
      </c>
      <c r="G208" s="148">
        <v>44.39</v>
      </c>
    </row>
    <row r="209" spans="1:7">
      <c r="A209" s="97">
        <v>546</v>
      </c>
      <c r="B209" s="145">
        <v>1067.75</v>
      </c>
      <c r="C209" s="146">
        <v>107.84</v>
      </c>
      <c r="D209" s="147">
        <v>43.6</v>
      </c>
      <c r="E209" s="145">
        <v>1089.1099999999999</v>
      </c>
      <c r="F209" s="147">
        <v>110</v>
      </c>
      <c r="G209" s="148">
        <v>44.47</v>
      </c>
    </row>
    <row r="210" spans="1:7">
      <c r="A210" s="97">
        <v>547</v>
      </c>
      <c r="B210" s="145">
        <v>1070.97</v>
      </c>
      <c r="C210" s="146">
        <v>108.03</v>
      </c>
      <c r="D210" s="147">
        <v>43.69</v>
      </c>
      <c r="E210" s="145">
        <v>1092.3900000000001</v>
      </c>
      <c r="F210" s="147">
        <v>110.19</v>
      </c>
      <c r="G210" s="148">
        <v>44.56</v>
      </c>
    </row>
    <row r="211" spans="1:7">
      <c r="A211" s="97">
        <v>548</v>
      </c>
      <c r="B211" s="145">
        <v>1074.03</v>
      </c>
      <c r="C211" s="146">
        <v>108.21</v>
      </c>
      <c r="D211" s="147">
        <v>43.78</v>
      </c>
      <c r="E211" s="145">
        <v>1095.51</v>
      </c>
      <c r="F211" s="147">
        <v>110.37</v>
      </c>
      <c r="G211" s="148">
        <v>44.66</v>
      </c>
    </row>
    <row r="212" spans="1:7">
      <c r="A212" s="97">
        <v>549</v>
      </c>
      <c r="B212" s="145">
        <v>1076.98</v>
      </c>
      <c r="C212" s="146">
        <v>108.38</v>
      </c>
      <c r="D212" s="147">
        <v>43.85</v>
      </c>
      <c r="E212" s="145">
        <v>1098.52</v>
      </c>
      <c r="F212" s="147">
        <v>110.55</v>
      </c>
      <c r="G212" s="148">
        <v>44.73</v>
      </c>
    </row>
    <row r="213" spans="1:7">
      <c r="A213" s="97">
        <v>550</v>
      </c>
      <c r="B213" s="145">
        <v>1079.79</v>
      </c>
      <c r="C213" s="146">
        <v>108.53</v>
      </c>
      <c r="D213" s="147">
        <v>43.91</v>
      </c>
      <c r="E213" s="145">
        <v>1101.3900000000001</v>
      </c>
      <c r="F213" s="147">
        <v>110.7</v>
      </c>
      <c r="G213" s="148">
        <v>44.79</v>
      </c>
    </row>
    <row r="214" spans="1:7">
      <c r="A214" s="97">
        <v>551</v>
      </c>
      <c r="B214" s="145">
        <v>1082.45</v>
      </c>
      <c r="C214" s="146">
        <v>108.7</v>
      </c>
      <c r="D214" s="147">
        <v>43.98</v>
      </c>
      <c r="E214" s="145">
        <v>1104.0999999999999</v>
      </c>
      <c r="F214" s="147">
        <v>110.87</v>
      </c>
      <c r="G214" s="148">
        <v>44.86</v>
      </c>
    </row>
    <row r="215" spans="1:7">
      <c r="A215" s="97">
        <v>552</v>
      </c>
      <c r="B215" s="145">
        <v>1084.99</v>
      </c>
      <c r="C215" s="146">
        <v>108.83</v>
      </c>
      <c r="D215" s="147">
        <v>44.04</v>
      </c>
      <c r="E215" s="145">
        <v>1106.69</v>
      </c>
      <c r="F215" s="147">
        <v>111.01</v>
      </c>
      <c r="G215" s="148">
        <v>44.92</v>
      </c>
    </row>
    <row r="216" spans="1:7">
      <c r="A216" s="97">
        <v>553</v>
      </c>
      <c r="B216" s="145">
        <v>1087.42</v>
      </c>
      <c r="C216" s="146">
        <v>108.97</v>
      </c>
      <c r="D216" s="147">
        <v>44.12</v>
      </c>
      <c r="E216" s="145">
        <v>1109.17</v>
      </c>
      <c r="F216" s="147">
        <v>111.15</v>
      </c>
      <c r="G216" s="148">
        <v>45</v>
      </c>
    </row>
    <row r="217" spans="1:7">
      <c r="A217" s="97">
        <v>554</v>
      </c>
      <c r="B217" s="145">
        <v>1089.73</v>
      </c>
      <c r="C217" s="146">
        <v>109.1</v>
      </c>
      <c r="D217" s="147">
        <v>44.17</v>
      </c>
      <c r="E217" s="145">
        <v>1111.52</v>
      </c>
      <c r="F217" s="147">
        <v>111.28</v>
      </c>
      <c r="G217" s="148">
        <v>45.05</v>
      </c>
    </row>
    <row r="218" spans="1:7">
      <c r="A218" s="97">
        <v>555</v>
      </c>
      <c r="B218" s="145">
        <v>1091.94</v>
      </c>
      <c r="C218" s="146">
        <v>109.22</v>
      </c>
      <c r="D218" s="147">
        <v>44.22</v>
      </c>
      <c r="E218" s="145">
        <v>1113.78</v>
      </c>
      <c r="F218" s="147">
        <v>111.4</v>
      </c>
      <c r="G218" s="148">
        <v>45.1</v>
      </c>
    </row>
    <row r="219" spans="1:7">
      <c r="A219" s="97">
        <v>556</v>
      </c>
      <c r="B219" s="145">
        <v>1094.03</v>
      </c>
      <c r="C219" s="146">
        <v>109.36</v>
      </c>
      <c r="D219" s="147">
        <v>44.27</v>
      </c>
      <c r="E219" s="145">
        <v>1115.9100000000001</v>
      </c>
      <c r="F219" s="147">
        <v>111.55</v>
      </c>
      <c r="G219" s="148">
        <v>45.16</v>
      </c>
    </row>
    <row r="220" spans="1:7">
      <c r="A220" s="97">
        <v>557</v>
      </c>
      <c r="B220" s="145">
        <v>1096.02</v>
      </c>
      <c r="C220" s="146">
        <v>109.46</v>
      </c>
      <c r="D220" s="147">
        <v>44.33</v>
      </c>
      <c r="E220" s="145">
        <v>1117.94</v>
      </c>
      <c r="F220" s="147">
        <v>111.65</v>
      </c>
      <c r="G220" s="148">
        <v>45.22</v>
      </c>
    </row>
    <row r="221" spans="1:7">
      <c r="A221" s="97">
        <v>558</v>
      </c>
      <c r="B221" s="145">
        <v>1097.92</v>
      </c>
      <c r="C221" s="146">
        <v>109.56</v>
      </c>
      <c r="D221" s="147">
        <v>44.38</v>
      </c>
      <c r="E221" s="145">
        <v>1119.8800000000001</v>
      </c>
      <c r="F221" s="147">
        <v>111.75</v>
      </c>
      <c r="G221" s="148">
        <v>45.27</v>
      </c>
    </row>
    <row r="222" spans="1:7">
      <c r="A222" s="97">
        <v>559</v>
      </c>
      <c r="B222" s="145">
        <v>1099.72</v>
      </c>
      <c r="C222" s="146">
        <v>109.68</v>
      </c>
      <c r="D222" s="147">
        <v>44.44</v>
      </c>
      <c r="E222" s="145">
        <v>1121.71</v>
      </c>
      <c r="F222" s="147">
        <v>111.87</v>
      </c>
      <c r="G222" s="148">
        <v>45.33</v>
      </c>
    </row>
    <row r="223" spans="1:7">
      <c r="A223" s="97">
        <v>560</v>
      </c>
      <c r="B223" s="145">
        <v>1101.44</v>
      </c>
      <c r="C223" s="146">
        <v>109.77</v>
      </c>
      <c r="D223" s="147">
        <v>44.48</v>
      </c>
      <c r="E223" s="145">
        <v>1123.47</v>
      </c>
      <c r="F223" s="147">
        <v>111.97</v>
      </c>
      <c r="G223" s="148">
        <v>45.37</v>
      </c>
    </row>
    <row r="224" spans="1:7">
      <c r="A224" s="97">
        <v>561</v>
      </c>
      <c r="B224" s="145">
        <v>1103.05</v>
      </c>
      <c r="C224" s="146">
        <v>109.85</v>
      </c>
      <c r="D224" s="147">
        <v>44.52</v>
      </c>
      <c r="E224" s="145">
        <v>1125.1099999999999</v>
      </c>
      <c r="F224" s="147">
        <v>112.05</v>
      </c>
      <c r="G224" s="148">
        <v>45.41</v>
      </c>
    </row>
    <row r="225" spans="1:7">
      <c r="A225" s="97">
        <v>562</v>
      </c>
      <c r="B225" s="145">
        <v>1104.5899999999999</v>
      </c>
      <c r="C225" s="146">
        <v>109.95</v>
      </c>
      <c r="D225" s="147">
        <v>44.55</v>
      </c>
      <c r="E225" s="145">
        <v>1126.68</v>
      </c>
      <c r="F225" s="147">
        <v>112.15</v>
      </c>
      <c r="G225" s="148">
        <v>45.44</v>
      </c>
    </row>
    <row r="226" spans="1:7">
      <c r="A226" s="97">
        <v>563</v>
      </c>
      <c r="B226" s="145">
        <v>1106.06</v>
      </c>
      <c r="C226" s="146">
        <v>110.04</v>
      </c>
      <c r="D226" s="147">
        <v>44.59</v>
      </c>
      <c r="E226" s="145">
        <v>1128.18</v>
      </c>
      <c r="F226" s="147">
        <v>112.24</v>
      </c>
      <c r="G226" s="148">
        <v>45.48</v>
      </c>
    </row>
    <row r="227" spans="1:7">
      <c r="A227" s="97">
        <v>564</v>
      </c>
      <c r="B227" s="145">
        <v>1107.45</v>
      </c>
      <c r="C227" s="146">
        <v>110.11</v>
      </c>
      <c r="D227" s="147">
        <v>44.62</v>
      </c>
      <c r="E227" s="145">
        <v>1129.5999999999999</v>
      </c>
      <c r="F227" s="147">
        <v>112.31</v>
      </c>
      <c r="G227" s="148">
        <v>45.51</v>
      </c>
    </row>
    <row r="228" spans="1:7">
      <c r="A228" s="97">
        <v>565</v>
      </c>
      <c r="B228" s="145">
        <v>1108.77</v>
      </c>
      <c r="C228" s="146">
        <v>110.18</v>
      </c>
      <c r="D228" s="147">
        <v>44.65</v>
      </c>
      <c r="E228" s="145">
        <v>1130.95</v>
      </c>
      <c r="F228" s="147">
        <v>112.38</v>
      </c>
      <c r="G228" s="148">
        <v>45.54</v>
      </c>
    </row>
    <row r="229" spans="1:7">
      <c r="A229" s="97">
        <v>566</v>
      </c>
      <c r="B229" s="145">
        <v>1110.02</v>
      </c>
      <c r="C229" s="146">
        <v>110.26</v>
      </c>
      <c r="D229" s="147">
        <v>44.69</v>
      </c>
      <c r="E229" s="145">
        <v>1132.22</v>
      </c>
      <c r="F229" s="147">
        <v>112.47</v>
      </c>
      <c r="G229" s="148">
        <v>45.58</v>
      </c>
    </row>
    <row r="230" spans="1:7">
      <c r="A230" s="97">
        <v>567</v>
      </c>
      <c r="B230" s="145">
        <v>1111.21</v>
      </c>
      <c r="C230" s="146">
        <v>110.33</v>
      </c>
      <c r="D230" s="147">
        <v>44.72</v>
      </c>
      <c r="E230" s="145">
        <v>1133.43</v>
      </c>
      <c r="F230" s="147">
        <v>112.54</v>
      </c>
      <c r="G230" s="148">
        <v>45.61</v>
      </c>
    </row>
    <row r="231" spans="1:7">
      <c r="A231" s="97">
        <v>568</v>
      </c>
      <c r="B231" s="145">
        <v>1112.3599999999999</v>
      </c>
      <c r="C231" s="146">
        <v>110.39</v>
      </c>
      <c r="D231" s="147">
        <v>44.75</v>
      </c>
      <c r="E231" s="145">
        <v>1134.6099999999999</v>
      </c>
      <c r="F231" s="147">
        <v>112.6</v>
      </c>
      <c r="G231" s="148">
        <v>45.65</v>
      </c>
    </row>
    <row r="232" spans="1:7" ht="15.75" thickBot="1">
      <c r="A232" s="98">
        <v>569</v>
      </c>
      <c r="B232" s="149">
        <v>1113.46</v>
      </c>
      <c r="C232" s="150">
        <v>110.45</v>
      </c>
      <c r="D232" s="150">
        <v>44.77</v>
      </c>
      <c r="E232" s="149">
        <v>1135.73</v>
      </c>
      <c r="F232" s="150">
        <v>112.66</v>
      </c>
      <c r="G232" s="151">
        <v>45.67</v>
      </c>
    </row>
  </sheetData>
  <mergeCells count="2">
    <mergeCell ref="B5:D5"/>
    <mergeCell ref="E5:G5"/>
  </mergeCells>
  <pageMargins left="0.7" right="0.7" top="0.75" bottom="0.75" header="0.3" footer="0.3"/>
  <pageSetup paperSize="9" orientation="portrait" r:id="rId1"/>
  <headerFooter>
    <oddHeader>&amp;C&amp;"Aptos"&amp;10&amp;K000000 [UNCLASSIFIED]&amp;1#_x000D_</oddHeader>
    <oddFooter>&amp;C_x000D_&amp;1#&amp;"Aptos"&amp;10&amp;K000000 [UNCLASSIFIED]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2019-05-30T21:28:55Z</dcterms:created>
  <dcterms:modified xsi:type="dcterms:W3CDTF">2026-09-04T02:42:59Z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  <property fmtid="{D5CDD505-2E9C-101B-9397-08002B2CF9AE}" pid="4" name="MSIP_Label_4009eddf-846d-46a2-8a8f-ad982b694053_Enabled">
    <vt:lpwstr>true</vt:lpwstr>
  </property>
  <property fmtid="{D5CDD505-2E9C-101B-9397-08002B2CF9AE}" pid="5" name="MSIP_Label_4009eddf-846d-46a2-8a8f-ad982b694053_SetDate">
    <vt:lpwstr>2026-09-04T02:12:34Z</vt:lpwstr>
  </property>
  <property fmtid="{D5CDD505-2E9C-101B-9397-08002B2CF9AE}" pid="6" name="MSIP_Label_4009eddf-846d-46a2-8a8f-ad982b694053_Method">
    <vt:lpwstr>Privileged</vt:lpwstr>
  </property>
  <property fmtid="{D5CDD505-2E9C-101B-9397-08002B2CF9AE}" pid="7" name="MSIP_Label_4009eddf-846d-46a2-8a8f-ad982b694053_Name">
    <vt:lpwstr>UNCLASSIFIED</vt:lpwstr>
  </property>
  <property fmtid="{D5CDD505-2E9C-101B-9397-08002B2CF9AE}" pid="8" name="MSIP_Label_4009eddf-846d-46a2-8a8f-ad982b694053_SiteId">
    <vt:lpwstr>e6d2d4cc-b762-486e-8894-4f5f440d5f31</vt:lpwstr>
  </property>
  <property fmtid="{D5CDD505-2E9C-101B-9397-08002B2CF9AE}" pid="9" name="MSIP_Label_4009eddf-846d-46a2-8a8f-ad982b694053_ActionId">
    <vt:lpwstr>5231cb32-b5c7-444b-a1e2-3688b421b240</vt:lpwstr>
  </property>
  <property fmtid="{D5CDD505-2E9C-101B-9397-08002B2CF9AE}" pid="10" name="MSIP_Label_4009eddf-846d-46a2-8a8f-ad982b694053_ContentBits">
    <vt:lpwstr>3</vt:lpwstr>
  </property>
  <property fmtid="{D5CDD505-2E9C-101B-9397-08002B2CF9AE}" pid="11" name="MSIP_Label_4009eddf-846d-46a2-8a8f-ad982b694053_Tag">
    <vt:lpwstr>10, 0, 1, 1</vt:lpwstr>
  </property>
</Properties>
</file>