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9CF58B6B-AE56-4D83-A688-0D9BA03C5623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rounded" sheetId="2" state="hidden" r:id="rId1"/>
    <sheet name="Core components" sheetId="3" r:id="rId2"/>
    <sheet name="Relieving" sheetId="5" r:id="rId3"/>
    <sheet name="EQI" sheetId="4" r:id="rId4"/>
  </sheets>
  <definedNames>
    <definedName name="_xlnm._FilterDatabase" localSheetId="0" hidden="1">rounded!$C$9:$I$146</definedName>
    <definedName name="GST">'Core components'!#REF!</definedName>
    <definedName name="_xlnm.Print_Area" localSheetId="0">rounded!$A$1:$H$149</definedName>
    <definedName name="_xlnm.Print_Titles" localSheetId="0">rounded!$1:$9</definedName>
    <definedName name="rate_inc">'Core components'!#REF!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I15" i="2"/>
  <c r="F15" i="2" s="1"/>
  <c r="K15" i="2" s="1"/>
  <c r="I14" i="2"/>
  <c r="F14" i="2" s="1"/>
  <c r="K14" i="2" s="1"/>
  <c r="I22" i="2"/>
  <c r="F22" i="2" s="1"/>
  <c r="K22" i="2" s="1"/>
  <c r="J31" i="2"/>
  <c r="I31" i="2"/>
  <c r="F31" i="2" s="1"/>
  <c r="K31" i="2" s="1"/>
  <c r="I27" i="2"/>
  <c r="F27" i="2" s="1"/>
  <c r="K27" i="2" s="1"/>
  <c r="I12" i="2"/>
  <c r="F12" i="2" s="1"/>
  <c r="K12" i="2" s="1"/>
  <c r="I29" i="2"/>
  <c r="F29" i="2" s="1"/>
  <c r="I30" i="2"/>
  <c r="F30" i="2" s="1"/>
  <c r="I44" i="2"/>
  <c r="F44" i="2" s="1"/>
  <c r="K44" i="2" s="1"/>
  <c r="I50" i="2"/>
  <c r="F50" i="2" s="1"/>
  <c r="K50" i="2" s="1"/>
  <c r="I11" i="2"/>
  <c r="F11" i="2" s="1"/>
  <c r="K11" i="2" s="1"/>
  <c r="I145" i="2"/>
  <c r="F145" i="2" s="1"/>
  <c r="K145" i="2" s="1"/>
  <c r="I124" i="2"/>
  <c r="F124" i="2" s="1"/>
  <c r="K124" i="2" s="1"/>
  <c r="I146" i="2"/>
  <c r="F146" i="2" s="1"/>
  <c r="K146" i="2" s="1"/>
  <c r="I143" i="2"/>
  <c r="F143" i="2" s="1"/>
  <c r="K143" i="2" s="1"/>
  <c r="I140" i="2"/>
  <c r="F140" i="2" s="1"/>
  <c r="K140" i="2" s="1"/>
  <c r="I137" i="2"/>
  <c r="F137" i="2" s="1"/>
  <c r="K137" i="2" s="1"/>
  <c r="I133" i="2"/>
  <c r="F133" i="2" s="1"/>
  <c r="K133" i="2" s="1"/>
  <c r="I132" i="2"/>
  <c r="F132" i="2" s="1"/>
  <c r="K132" i="2" s="1"/>
  <c r="I131" i="2"/>
  <c r="F131" i="2" s="1"/>
  <c r="K131" i="2" s="1"/>
  <c r="I130" i="2"/>
  <c r="F130" i="2" s="1"/>
  <c r="K130" i="2" s="1"/>
  <c r="I129" i="2"/>
  <c r="F129" i="2" s="1"/>
  <c r="K129" i="2" s="1"/>
  <c r="I128" i="2"/>
  <c r="F128" i="2" s="1"/>
  <c r="K128" i="2" s="1"/>
  <c r="I127" i="2"/>
  <c r="F127" i="2" s="1"/>
  <c r="K127" i="2" s="1"/>
  <c r="I126" i="2"/>
  <c r="F126" i="2" s="1"/>
  <c r="K126" i="2" s="1"/>
  <c r="I125" i="2"/>
  <c r="F125" i="2" s="1"/>
  <c r="K125" i="2" s="1"/>
  <c r="I121" i="2"/>
  <c r="F121" i="2" s="1"/>
  <c r="K121" i="2" s="1"/>
  <c r="I117" i="2"/>
  <c r="F117" i="2" s="1"/>
  <c r="K117" i="2" s="1"/>
  <c r="I116" i="2"/>
  <c r="F116" i="2" s="1"/>
  <c r="K116" i="2" s="1"/>
  <c r="I115" i="2"/>
  <c r="F115" i="2" s="1"/>
  <c r="K115" i="2" s="1"/>
  <c r="I114" i="2"/>
  <c r="F114" i="2" s="1"/>
  <c r="K114" i="2" s="1"/>
  <c r="I113" i="2"/>
  <c r="F113" i="2" s="1"/>
  <c r="K113" i="2" s="1"/>
  <c r="I112" i="2"/>
  <c r="F112" i="2" s="1"/>
  <c r="K112" i="2" s="1"/>
  <c r="I111" i="2"/>
  <c r="F111" i="2" s="1"/>
  <c r="K111" i="2" s="1"/>
  <c r="I110" i="2"/>
  <c r="F110" i="2" s="1"/>
  <c r="K110" i="2" s="1"/>
  <c r="I109" i="2"/>
  <c r="F109" i="2" s="1"/>
  <c r="K109" i="2" s="1"/>
  <c r="I108" i="2"/>
  <c r="F108" i="2" s="1"/>
  <c r="K108" i="2" s="1"/>
  <c r="I105" i="2"/>
  <c r="F105" i="2" s="1"/>
  <c r="K105" i="2" s="1"/>
  <c r="I101" i="2"/>
  <c r="F101" i="2" s="1"/>
  <c r="K101" i="2" s="1"/>
  <c r="I100" i="2"/>
  <c r="F100" i="2" s="1"/>
  <c r="K100" i="2" s="1"/>
  <c r="I99" i="2"/>
  <c r="F99" i="2" s="1"/>
  <c r="K99" i="2" s="1"/>
  <c r="I98" i="2"/>
  <c r="F98" i="2" s="1"/>
  <c r="K98" i="2" s="1"/>
  <c r="I97" i="2"/>
  <c r="F97" i="2" s="1"/>
  <c r="K97" i="2" s="1"/>
  <c r="I96" i="2"/>
  <c r="F96" i="2" s="1"/>
  <c r="K96" i="2" s="1"/>
  <c r="I95" i="2"/>
  <c r="F95" i="2" s="1"/>
  <c r="K95" i="2" s="1"/>
  <c r="I94" i="2"/>
  <c r="F94" i="2" s="1"/>
  <c r="K94" i="2" s="1"/>
  <c r="I93" i="2"/>
  <c r="F93" i="2" s="1"/>
  <c r="K93" i="2" s="1"/>
  <c r="I92" i="2"/>
  <c r="F92" i="2" s="1"/>
  <c r="K92" i="2" s="1"/>
  <c r="I89" i="2"/>
  <c r="F89" i="2" s="1"/>
  <c r="K89" i="2" s="1"/>
  <c r="I85" i="2"/>
  <c r="F85" i="2" s="1"/>
  <c r="K85" i="2" s="1"/>
  <c r="I84" i="2"/>
  <c r="F84" i="2" s="1"/>
  <c r="K84" i="2" s="1"/>
  <c r="I83" i="2"/>
  <c r="F83" i="2" s="1"/>
  <c r="K83" i="2" s="1"/>
  <c r="I82" i="2"/>
  <c r="F82" i="2" s="1"/>
  <c r="K82" i="2" s="1"/>
  <c r="I79" i="2"/>
  <c r="F79" i="2" s="1"/>
  <c r="K79" i="2" s="1"/>
  <c r="I75" i="2"/>
  <c r="F75" i="2" s="1"/>
  <c r="K75" i="2" s="1"/>
  <c r="I74" i="2"/>
  <c r="F74" i="2" s="1"/>
  <c r="K74" i="2" s="1"/>
  <c r="I73" i="2"/>
  <c r="F73" i="2" s="1"/>
  <c r="K73" i="2" s="1"/>
  <c r="I72" i="2"/>
  <c r="F72" i="2" s="1"/>
  <c r="K72" i="2" s="1"/>
  <c r="I69" i="2"/>
  <c r="F69" i="2" s="1"/>
  <c r="K69" i="2" s="1"/>
  <c r="I68" i="2"/>
  <c r="F68" i="2" s="1"/>
  <c r="K68" i="2" s="1"/>
  <c r="I67" i="2"/>
  <c r="F67" i="2" s="1"/>
  <c r="K67" i="2" s="1"/>
  <c r="I66" i="2"/>
  <c r="F66" i="2" s="1"/>
  <c r="K66" i="2" s="1"/>
  <c r="I63" i="2"/>
  <c r="F63" i="2" s="1"/>
  <c r="K63" i="2" s="1"/>
  <c r="I60" i="2"/>
  <c r="F60" i="2" s="1"/>
  <c r="K60" i="2" s="1"/>
  <c r="I56" i="2"/>
  <c r="F56" i="2" s="1"/>
  <c r="K56" i="2" s="1"/>
  <c r="I55" i="2"/>
  <c r="F55" i="2" s="1"/>
  <c r="K55" i="2" s="1"/>
  <c r="I54" i="2"/>
  <c r="F54" i="2" s="1"/>
  <c r="K54" i="2" s="1"/>
  <c r="I53" i="2"/>
  <c r="F53" i="2" s="1"/>
  <c r="K53" i="2" s="1"/>
  <c r="I52" i="2"/>
  <c r="F52" i="2" s="1"/>
  <c r="I51" i="2"/>
  <c r="F51" i="2" s="1"/>
  <c r="K51" i="2" s="1"/>
  <c r="I49" i="2"/>
  <c r="F49" i="2" s="1"/>
  <c r="K49" i="2" s="1"/>
  <c r="I48" i="2"/>
  <c r="F48" i="2" s="1"/>
  <c r="K48" i="2" s="1"/>
  <c r="I47" i="2"/>
  <c r="F47" i="2" s="1"/>
  <c r="K47" i="2" s="1"/>
  <c r="I46" i="2"/>
  <c r="F46" i="2" s="1"/>
  <c r="K46" i="2" s="1"/>
  <c r="I45" i="2"/>
  <c r="F45" i="2" s="1"/>
  <c r="K45" i="2" s="1"/>
  <c r="I43" i="2"/>
  <c r="F43" i="2" s="1"/>
  <c r="K43" i="2" s="1"/>
  <c r="I42" i="2"/>
  <c r="F42" i="2" s="1"/>
  <c r="K42" i="2" s="1"/>
  <c r="F41" i="2"/>
  <c r="I38" i="2"/>
  <c r="F38" i="2" s="1"/>
  <c r="K38" i="2" s="1"/>
  <c r="I28" i="2"/>
  <c r="F28" i="2" s="1"/>
  <c r="K28" i="2" s="1"/>
  <c r="I26" i="2"/>
  <c r="F26" i="2" s="1"/>
  <c r="K26" i="2" s="1"/>
  <c r="I25" i="2"/>
  <c r="F25" i="2" s="1"/>
  <c r="K25" i="2" s="1"/>
  <c r="I24" i="2"/>
  <c r="F24" i="2" s="1"/>
  <c r="K24" i="2" s="1"/>
  <c r="I23" i="2"/>
  <c r="F23" i="2" s="1"/>
  <c r="K23" i="2" s="1"/>
  <c r="I21" i="2"/>
  <c r="F21" i="2" s="1"/>
  <c r="K21" i="2" s="1"/>
  <c r="I20" i="2"/>
  <c r="F20" i="2" s="1"/>
  <c r="K20" i="2" s="1"/>
  <c r="I19" i="2"/>
  <c r="F19" i="2" s="1"/>
  <c r="K19" i="2" s="1"/>
  <c r="I18" i="2"/>
  <c r="F18" i="2" s="1"/>
  <c r="K18" i="2" s="1"/>
  <c r="I17" i="2"/>
  <c r="F17" i="2" s="1"/>
  <c r="K17" i="2" s="1"/>
  <c r="I16" i="2"/>
  <c r="F16" i="2" s="1"/>
  <c r="K16" i="2" s="1"/>
  <c r="I13" i="2"/>
  <c r="F13" i="2" s="1"/>
  <c r="K13" i="2" s="1"/>
  <c r="K32" i="2"/>
  <c r="K33" i="2"/>
  <c r="K34" i="2"/>
  <c r="K35" i="2"/>
  <c r="K36" i="2"/>
  <c r="K37" i="2"/>
  <c r="J12" i="2"/>
  <c r="J13" i="2"/>
  <c r="J14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32" i="2"/>
  <c r="J33" i="2"/>
  <c r="J34" i="2"/>
  <c r="J35" i="2"/>
  <c r="J36" i="2"/>
  <c r="J37" i="2"/>
  <c r="J38" i="2"/>
  <c r="J42" i="2"/>
  <c r="J43" i="2"/>
  <c r="J44" i="2"/>
  <c r="J45" i="2"/>
  <c r="J46" i="2"/>
  <c r="J47" i="2"/>
  <c r="J48" i="2"/>
  <c r="J49" i="2"/>
  <c r="J50" i="2"/>
  <c r="J51" i="2"/>
  <c r="J53" i="2"/>
  <c r="J54" i="2"/>
  <c r="J55" i="2"/>
  <c r="J56" i="2"/>
  <c r="J60" i="2"/>
  <c r="J63" i="2"/>
  <c r="J66" i="2"/>
  <c r="J67" i="2"/>
  <c r="J68" i="2"/>
  <c r="J69" i="2"/>
  <c r="J72" i="2"/>
  <c r="J73" i="2"/>
  <c r="J74" i="2"/>
  <c r="J75" i="2"/>
  <c r="J79" i="2"/>
  <c r="J82" i="2"/>
  <c r="J83" i="2"/>
  <c r="J84" i="2"/>
  <c r="J85" i="2"/>
  <c r="J89" i="2"/>
  <c r="J92" i="2"/>
  <c r="J93" i="2"/>
  <c r="J94" i="2"/>
  <c r="J95" i="2"/>
  <c r="J96" i="2"/>
  <c r="J97" i="2"/>
  <c r="J98" i="2"/>
  <c r="J99" i="2"/>
  <c r="J100" i="2"/>
  <c r="J101" i="2"/>
  <c r="J105" i="2"/>
  <c r="J108" i="2"/>
  <c r="J109" i="2"/>
  <c r="J110" i="2"/>
  <c r="J111" i="2"/>
  <c r="J112" i="2"/>
  <c r="J113" i="2"/>
  <c r="J114" i="2"/>
  <c r="J115" i="2"/>
  <c r="J116" i="2"/>
  <c r="J117" i="2"/>
  <c r="J121" i="2"/>
  <c r="J124" i="2"/>
  <c r="J125" i="2"/>
  <c r="J126" i="2"/>
  <c r="J127" i="2"/>
  <c r="J128" i="2"/>
  <c r="J129" i="2"/>
  <c r="J130" i="2"/>
  <c r="J131" i="2"/>
  <c r="J132" i="2"/>
  <c r="J133" i="2"/>
  <c r="J137" i="2"/>
  <c r="J140" i="2"/>
  <c r="J143" i="2"/>
  <c r="J145" i="2"/>
  <c r="J146" i="2"/>
  <c r="J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J22" authorId="0" shapeId="0" xr:uid="{17515EE1-5C9C-44D3-B436-0687CA7AAE0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Underwent policy cahnge in 2023, hence unusal increase. Check 2022 folder for more info
</t>
        </r>
      </text>
    </comment>
    <comment ref="H53" authorId="0" shapeId="0" xr:uid="{F042CEF5-98D1-4B92-A98A-19983855511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is higher then what we calc but is what was published.
</t>
        </r>
      </text>
    </comment>
  </commentList>
</comments>
</file>

<file path=xl/sharedStrings.xml><?xml version="1.0" encoding="utf-8"?>
<sst xmlns="http://schemas.openxmlformats.org/spreadsheetml/2006/main" count="576" uniqueCount="141">
  <si>
    <t>GST Exclusive</t>
  </si>
  <si>
    <t>GST Inclusive</t>
  </si>
  <si>
    <t>Funding Component</t>
  </si>
  <si>
    <t>Category</t>
  </si>
  <si>
    <t>State Sector Core Components Excluding Base Funding</t>
  </si>
  <si>
    <t>Administration Grant</t>
  </si>
  <si>
    <t>Attachments</t>
  </si>
  <si>
    <t>ITM</t>
  </si>
  <si>
    <t>MAN</t>
  </si>
  <si>
    <t>Class Funding</t>
  </si>
  <si>
    <t>Primary</t>
  </si>
  <si>
    <t>Secondary</t>
  </si>
  <si>
    <t>ICT Funding</t>
  </si>
  <si>
    <t>Per-Pupil</t>
  </si>
  <si>
    <t>Base</t>
  </si>
  <si>
    <t>Kiwisport</t>
  </si>
  <si>
    <t>Y1-Y8</t>
  </si>
  <si>
    <t>Y9-Y15</t>
  </si>
  <si>
    <t xml:space="preserve">Maori Language Programme </t>
  </si>
  <si>
    <t>Level 1</t>
  </si>
  <si>
    <t>Level 2</t>
  </si>
  <si>
    <t>Level 3</t>
  </si>
  <si>
    <t>Level 4</t>
  </si>
  <si>
    <t>New Classrooms</t>
  </si>
  <si>
    <t>Normal &amp; Country Model Schools</t>
  </si>
  <si>
    <t>Out of Hours Music &amp; Art Classes</t>
  </si>
  <si>
    <t>PPP Adjustment</t>
  </si>
  <si>
    <t>Relieving Teachers (secondary schools with a management component &lt;1 FTTE)</t>
  </si>
  <si>
    <t>Relieving Teachers (secondary schools with a management component ≥1 FTTE)</t>
  </si>
  <si>
    <t>Relieving Teachers (area and composite schools with a management component &lt;1 FTTE)</t>
  </si>
  <si>
    <t>Relieving Teachers (area and composite schools with a management component ≥1 FTTE)</t>
  </si>
  <si>
    <t>Relieving Teachers (primary, intermediate and special schools with a management component &lt;1 FTTE)</t>
  </si>
  <si>
    <t>Relieving Teachers (primary, intermediate and special schools with a management component ≥1 FTTE)</t>
  </si>
  <si>
    <t>Risk Management Scheme Premium</t>
  </si>
  <si>
    <t>Y</t>
  </si>
  <si>
    <t>STP Funding</t>
  </si>
  <si>
    <t>Per FTE</t>
  </si>
  <si>
    <t>Travel Grant - Rate 1</t>
  </si>
  <si>
    <t>Travel Grant - Rate 2</t>
  </si>
  <si>
    <t>Travel Grant - Rate 3</t>
  </si>
  <si>
    <t>Travel Grant - Rate 4</t>
  </si>
  <si>
    <t>Travel Grant - Rate 5</t>
  </si>
  <si>
    <t>Vandalism</t>
  </si>
  <si>
    <t>Y1Y6</t>
  </si>
  <si>
    <t>Y7Y8</t>
  </si>
  <si>
    <t>Y9Y10</t>
  </si>
  <si>
    <t>Y11Y15</t>
  </si>
  <si>
    <t>State Sector Base Funding</t>
  </si>
  <si>
    <t>Roll</t>
  </si>
  <si>
    <t>Types A &amp; L: Primary</t>
  </si>
  <si>
    <t>To 25</t>
  </si>
  <si>
    <t>From</t>
  </si>
  <si>
    <t>To</t>
  </si>
  <si>
    <t>Per Pupil</t>
  </si>
  <si>
    <t>Constant</t>
  </si>
  <si>
    <t>26-150</t>
  </si>
  <si>
    <t>150-250</t>
  </si>
  <si>
    <t>250-350</t>
  </si>
  <si>
    <t>350-403</t>
  </si>
  <si>
    <t>Over 403</t>
  </si>
  <si>
    <t>Type B: Intermediate</t>
  </si>
  <si>
    <t>To 300</t>
  </si>
  <si>
    <t>300-527</t>
  </si>
  <si>
    <t>Over 527</t>
  </si>
  <si>
    <t>Types C &amp; N: Secondary (Form 3-7)</t>
  </si>
  <si>
    <t>300-480</t>
  </si>
  <si>
    <t>480-600</t>
  </si>
  <si>
    <t>600-900</t>
  </si>
  <si>
    <t>Over 900</t>
  </si>
  <si>
    <t>Types D &amp; E: Secondary (Form 1-7)</t>
  </si>
  <si>
    <t>To 375</t>
  </si>
  <si>
    <t>375-480</t>
  </si>
  <si>
    <t>Type F, O &amp; Y: Composite, Area and Middle Schools</t>
  </si>
  <si>
    <t>To 250</t>
  </si>
  <si>
    <t>250-480</t>
  </si>
  <si>
    <t>Types T, TB &amp; TC Special Schools</t>
  </si>
  <si>
    <t>Type M: Activity Centres and Teen Parents Units</t>
  </si>
  <si>
    <t>Type FA: Small composite schools with rolls less than 250, change of class approved or school opened from the beginning of 2010</t>
  </si>
  <si>
    <t>Roll up to 250</t>
  </si>
  <si>
    <t>Per Pupil Y9-13</t>
  </si>
  <si>
    <t>Cap</t>
  </si>
  <si>
    <t>STAR Funding</t>
  </si>
  <si>
    <t>First 30 Units</t>
  </si>
  <si>
    <t>Remaining Units</t>
  </si>
  <si>
    <t>increase?</t>
  </si>
  <si>
    <t>GST</t>
  </si>
  <si>
    <t>2022 Rate</t>
  </si>
  <si>
    <t>2023 Rate</t>
  </si>
  <si>
    <t>inc 2023</t>
  </si>
  <si>
    <t>Pacific Bilingual and Immersion Funding</t>
  </si>
  <si>
    <t>Internation Student Levy</t>
  </si>
  <si>
    <t>2024 Rate</t>
  </si>
  <si>
    <t>increase for 2024</t>
  </si>
  <si>
    <t>Operational Funding Rates 2023 &amp; 2024</t>
  </si>
  <si>
    <t>inc 2024</t>
  </si>
  <si>
    <t>Low Risk</t>
  </si>
  <si>
    <t>Medium Risk</t>
  </si>
  <si>
    <t>High Risk</t>
  </si>
  <si>
    <t>Critical Risk</t>
  </si>
  <si>
    <t>Extreme Risk</t>
  </si>
  <si>
    <t>Not Qualify</t>
  </si>
  <si>
    <t>Donations Scheme</t>
  </si>
  <si>
    <t>International Student Levy</t>
  </si>
  <si>
    <t>Small Schools Funding (for schools with an FTTE entitlement of less than 2)</t>
  </si>
  <si>
    <t>hourly rate</t>
  </si>
  <si>
    <t>Support for Inclusion (previously Special Education Grant) - NON-EQI</t>
  </si>
  <si>
    <t>Targeted Funding for Isolation</t>
  </si>
  <si>
    <t>Unit</t>
  </si>
  <si>
    <t>Types 46000 &amp; 46012: Primary</t>
  </si>
  <si>
    <t>Type 46001: Intermediate</t>
  </si>
  <si>
    <t>Types 46002 &amp; 46016: Secondary (Form 3-7)</t>
  </si>
  <si>
    <t>Types 46004 &amp; 46005: Secondary (Form 1-7)</t>
  </si>
  <si>
    <t>Type 46016, 46017 &amp; 46022: Composite, Area and Middle Schools</t>
  </si>
  <si>
    <t>Types 46018, 46024 &amp; 46027 Special Schools</t>
  </si>
  <si>
    <t>Type 46013: Activity Centres and Teen Parents Units</t>
  </si>
  <si>
    <t>Type 46025: Small composite schools with rolls less than 250, change of class approved or school opened from the beginning of 2010</t>
  </si>
  <si>
    <t xml:space="preserve">EQI number </t>
  </si>
  <si>
    <t xml:space="preserve">Equity Funding (EQI) </t>
  </si>
  <si>
    <r>
      <t xml:space="preserve">Support for Inclusion (SIF) </t>
    </r>
    <r>
      <rPr>
        <i/>
        <sz val="11"/>
        <color rgb="FF000000"/>
        <rFont val="Arial"/>
        <family val="2"/>
      </rPr>
      <t>previously SEG</t>
    </r>
  </si>
  <si>
    <t>Careers Information Grant (CIG)</t>
  </si>
  <si>
    <t>Effective from</t>
  </si>
  <si>
    <t>Relieving Teachers (secondary schools - management component &lt;1 FTTE)</t>
  </si>
  <si>
    <t>Relieving Teachers (secondary schools - management component ≥1 FTTE)</t>
  </si>
  <si>
    <t>Relieving Teachers (area and composite schools - management component &lt;1 FTTE)</t>
  </si>
  <si>
    <t>Relieving Teachers (area and composite schools - management component ≥1 FTTE)</t>
  </si>
  <si>
    <t>Relieving Teachers (primary, intermediate and special schools - management component &lt;1 FTTE)</t>
  </si>
  <si>
    <t>Relieving Teachers (primary, intermediate and special schools - management component ≥1 FTTE)</t>
  </si>
  <si>
    <t>2026 Rate</t>
  </si>
  <si>
    <t>Operational Funding Rates 2026 &amp; 2027</t>
  </si>
  <si>
    <t>2027 Rate</t>
  </si>
  <si>
    <t>Education Export Levy</t>
  </si>
  <si>
    <t>Percentage</t>
  </si>
  <si>
    <t>Kaupapa Māori and Māori Medium Support Funding</t>
  </si>
  <si>
    <t>School Board Elections</t>
  </si>
  <si>
    <t>Per Pupil Intermediate</t>
  </si>
  <si>
    <t>Staff Elections</t>
  </si>
  <si>
    <t>Relieving Teacher Funding Rates 2026 &amp; 2027</t>
  </si>
  <si>
    <t>2027 EQI funding rates</t>
  </si>
  <si>
    <t>Equity Index funding rates for 2027</t>
  </si>
  <si>
    <t>Publish Sept</t>
  </si>
  <si>
    <t>2026 EQI funding rates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</si>
</sst>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\ mmm\ yy"/>
  </numFmts>
  <fonts count="30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FF00"/>
      <name val="Arial"/>
      <family val="2"/>
    </font>
    <font>
      <sz val="11"/>
      <color theme="1"/>
      <name val="Calibri"/>
      <family val="2"/>
      <scheme val="minor"/>
    </font>
    <font>
      <b/>
      <sz val="18"/>
      <color rgb="FF7030A0"/>
      <name val="Arial"/>
      <family val="2"/>
    </font>
    <font>
      <sz val="11"/>
      <color rgb="FF7030A0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sz val="11"/>
      <color theme="0" tint="-0.249977111117893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i/>
      <sz val="11"/>
      <color rgb="FF000000"/>
      <name val="Arial"/>
      <family val="2"/>
    </font>
    <font>
      <i/>
      <sz val="14"/>
      <color theme="0" tint="-0.34998626667073579"/>
      <name val="Arial"/>
      <family val="2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i/>
      <sz val="11"/>
      <color theme="0" tint="-0.499984740745262"/>
      <name val="Arial"/>
      <family val="2"/>
    </font>
    <font>
      <b/>
      <sz val="12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theme="9" tint="0.79998168889431442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8" fillId="3" borderId="6" xfId="0" applyFont="1" applyFill="1" applyBorder="1" applyAlignment="1">
      <alignment wrapText="1"/>
    </xf>
    <xf numFmtId="0" fontId="2" fillId="0" borderId="9" xfId="0" applyFont="1" applyFill="1" applyBorder="1"/>
    <xf numFmtId="0" fontId="4" fillId="0" borderId="3" xfId="0" applyFont="1" applyFill="1" applyBorder="1" applyAlignment="1">
      <alignment horizontal="left" wrapText="1"/>
    </xf>
    <xf numFmtId="4" fontId="3" fillId="0" borderId="9" xfId="0" applyNumberFormat="1" applyFont="1" applyFill="1" applyBorder="1"/>
    <xf numFmtId="4" fontId="3" fillId="0" borderId="10" xfId="0" applyNumberFormat="1" applyFont="1" applyFill="1" applyBorder="1"/>
    <xf numFmtId="4" fontId="3" fillId="0" borderId="11" xfId="0" applyNumberFormat="1" applyFont="1" applyFill="1" applyBorder="1"/>
    <xf numFmtId="0" fontId="4" fillId="0" borderId="3" xfId="0" applyFont="1" applyFill="1" applyBorder="1" applyAlignment="1">
      <alignment wrapText="1"/>
    </xf>
    <xf numFmtId="0" fontId="2" fillId="4" borderId="9" xfId="0" applyFont="1" applyFill="1" applyBorder="1"/>
    <xf numFmtId="0" fontId="2" fillId="4" borderId="9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8" fillId="3" borderId="9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4" fontId="3" fillId="0" borderId="3" xfId="0" applyNumberFormat="1" applyFont="1" applyFill="1" applyBorder="1"/>
    <xf numFmtId="0" fontId="2" fillId="5" borderId="9" xfId="0" applyFont="1" applyFill="1" applyBorder="1" applyAlignment="1">
      <alignment wrapText="1"/>
    </xf>
    <xf numFmtId="0" fontId="4" fillId="0" borderId="9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wrapText="1"/>
    </xf>
    <xf numFmtId="0" fontId="2" fillId="5" borderId="9" xfId="0" applyFont="1" applyFill="1" applyBorder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0" fontId="5" fillId="0" borderId="0" xfId="0" applyNumberFormat="1" applyFont="1" applyFill="1" applyAlignment="1">
      <alignment wrapText="1"/>
    </xf>
    <xf numFmtId="0" fontId="4" fillId="0" borderId="1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6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/>
    <xf numFmtId="0" fontId="5" fillId="0" borderId="9" xfId="0" applyFont="1" applyFill="1" applyBorder="1" applyAlignment="1">
      <alignment wrapText="1"/>
    </xf>
    <xf numFmtId="0" fontId="6" fillId="0" borderId="9" xfId="0" applyFont="1" applyFill="1" applyBorder="1"/>
    <xf numFmtId="0" fontId="6" fillId="0" borderId="10" xfId="0" applyFont="1" applyFill="1" applyBorder="1"/>
    <xf numFmtId="0" fontId="6" fillId="0" borderId="11" xfId="0" applyFont="1" applyFill="1" applyBorder="1"/>
    <xf numFmtId="0" fontId="4" fillId="0" borderId="2" xfId="0" applyFont="1" applyFill="1" applyBorder="1" applyAlignment="1">
      <alignment wrapText="1"/>
    </xf>
    <xf numFmtId="0" fontId="3" fillId="0" borderId="2" xfId="0" applyFont="1" applyFill="1" applyBorder="1" applyAlignment="1"/>
    <xf numFmtId="0" fontId="3" fillId="0" borderId="12" xfId="0" applyFont="1" applyFill="1" applyBorder="1" applyAlignment="1"/>
    <xf numFmtId="0" fontId="3" fillId="0" borderId="9" xfId="0" applyFont="1" applyFill="1" applyBorder="1"/>
    <xf numFmtId="0" fontId="4" fillId="0" borderId="0" xfId="0" applyFont="1" applyFill="1" applyAlignment="1">
      <alignment wrapText="1"/>
    </xf>
    <xf numFmtId="0" fontId="6" fillId="0" borderId="14" xfId="0" applyFont="1" applyFill="1" applyBorder="1"/>
    <xf numFmtId="4" fontId="3" fillId="0" borderId="14" xfId="0" applyNumberFormat="1" applyFont="1" applyFill="1" applyBorder="1"/>
    <xf numFmtId="0" fontId="3" fillId="0" borderId="8" xfId="0" applyFont="1" applyFill="1" applyBorder="1"/>
    <xf numFmtId="0" fontId="3" fillId="0" borderId="0" xfId="0" applyFont="1" applyFill="1" applyBorder="1"/>
    <xf numFmtId="0" fontId="6" fillId="0" borderId="15" xfId="0" applyFont="1" applyFill="1" applyBorder="1" applyAlignment="1">
      <alignment horizontal="center"/>
    </xf>
    <xf numFmtId="0" fontId="1" fillId="0" borderId="0" xfId="0" applyFont="1" applyFill="1" applyAlignment="1"/>
    <xf numFmtId="0" fontId="2" fillId="0" borderId="0" xfId="0" applyFont="1" applyAlignment="1"/>
    <xf numFmtId="0" fontId="10" fillId="0" borderId="0" xfId="0" applyFont="1" applyFill="1" applyAlignment="1"/>
    <xf numFmtId="0" fontId="11" fillId="0" borderId="0" xfId="0" applyFont="1" applyAlignment="1"/>
    <xf numFmtId="0" fontId="12" fillId="0" borderId="0" xfId="0" applyFont="1" applyFill="1" applyAlignment="1">
      <alignment horizontal="center"/>
    </xf>
    <xf numFmtId="10" fontId="13" fillId="0" borderId="0" xfId="0" applyNumberFormat="1" applyFont="1" applyFill="1" applyAlignment="1">
      <alignment wrapText="1"/>
    </xf>
    <xf numFmtId="0" fontId="12" fillId="0" borderId="16" xfId="0" applyFont="1" applyFill="1" applyBorder="1" applyAlignment="1">
      <alignment wrapText="1"/>
    </xf>
    <xf numFmtId="0" fontId="13" fillId="0" borderId="5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2" fillId="0" borderId="3" xfId="0" applyFont="1" applyFill="1" applyBorder="1" applyAlignment="1">
      <alignment horizontal="left" wrapText="1"/>
    </xf>
    <xf numFmtId="0" fontId="12" fillId="0" borderId="9" xfId="0" applyFont="1" applyFill="1" applyBorder="1" applyAlignment="1">
      <alignment horizontal="left" wrapText="1"/>
    </xf>
    <xf numFmtId="0" fontId="11" fillId="0" borderId="9" xfId="0" applyFont="1" applyFill="1" applyBorder="1"/>
    <xf numFmtId="0" fontId="12" fillId="0" borderId="0" xfId="0" applyFont="1" applyFill="1" applyAlignment="1">
      <alignment wrapText="1"/>
    </xf>
    <xf numFmtId="10" fontId="2" fillId="0" borderId="0" xfId="1" applyNumberFormat="1" applyFont="1"/>
    <xf numFmtId="10" fontId="7" fillId="0" borderId="0" xfId="1" applyNumberFormat="1" applyFont="1" applyAlignment="1"/>
    <xf numFmtId="10" fontId="7" fillId="0" borderId="0" xfId="1" applyNumberFormat="1" applyFont="1"/>
    <xf numFmtId="10" fontId="7" fillId="0" borderId="13" xfId="1" applyNumberFormat="1" applyFont="1" applyBorder="1"/>
    <xf numFmtId="0" fontId="2" fillId="0" borderId="0" xfId="0" applyFont="1" applyAlignment="1">
      <alignment horizontal="right"/>
    </xf>
    <xf numFmtId="10" fontId="2" fillId="0" borderId="9" xfId="0" applyNumberFormat="1" applyFont="1" applyBorder="1" applyAlignment="1"/>
    <xf numFmtId="10" fontId="14" fillId="0" borderId="0" xfId="1" applyNumberFormat="1" applyFont="1"/>
    <xf numFmtId="0" fontId="13" fillId="0" borderId="9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left" wrapText="1"/>
    </xf>
    <xf numFmtId="10" fontId="7" fillId="6" borderId="9" xfId="0" applyNumberFormat="1" applyFont="1" applyFill="1" applyBorder="1" applyAlignment="1"/>
    <xf numFmtId="10" fontId="2" fillId="0" borderId="0" xfId="1" applyNumberFormat="1" applyFont="1" applyFill="1"/>
    <xf numFmtId="0" fontId="2" fillId="0" borderId="0" xfId="0" applyFont="1" applyFill="1"/>
    <xf numFmtId="0" fontId="15" fillId="0" borderId="0" xfId="0" applyFont="1"/>
    <xf numFmtId="44" fontId="16" fillId="0" borderId="0" xfId="2" applyFont="1" applyFill="1"/>
    <xf numFmtId="4" fontId="3" fillId="7" borderId="9" xfId="0" applyNumberFormat="1" applyFont="1" applyFill="1" applyBorder="1"/>
    <xf numFmtId="0" fontId="19" fillId="0" borderId="0" xfId="0" applyFont="1"/>
    <xf numFmtId="0" fontId="3" fillId="0" borderId="0" xfId="0" applyFont="1"/>
    <xf numFmtId="0" fontId="19" fillId="8" borderId="1" xfId="0" applyFont="1" applyFill="1" applyBorder="1" applyAlignment="1">
      <alignment wrapText="1"/>
    </xf>
    <xf numFmtId="0" fontId="4" fillId="0" borderId="16" xfId="0" applyFont="1" applyBorder="1" applyAlignment="1">
      <alignment wrapText="1"/>
    </xf>
    <xf numFmtId="0" fontId="20" fillId="8" borderId="4" xfId="0" applyFont="1" applyFill="1" applyBorder="1" applyAlignment="1">
      <alignment wrapText="1"/>
    </xf>
    <xf numFmtId="0" fontId="6" fillId="0" borderId="9" xfId="0" applyFont="1" applyBorder="1" applyAlignment="1">
      <alignment horizontal="center"/>
    </xf>
    <xf numFmtId="0" fontId="20" fillId="0" borderId="0" xfId="0" applyFont="1"/>
    <xf numFmtId="0" fontId="19" fillId="0" borderId="9" xfId="0" applyFont="1" applyBorder="1"/>
    <xf numFmtId="0" fontId="3" fillId="0" borderId="9" xfId="0" applyFont="1" applyBorder="1"/>
    <xf numFmtId="0" fontId="19" fillId="0" borderId="9" xfId="0" applyFont="1" applyBorder="1" applyAlignment="1">
      <alignment wrapText="1"/>
    </xf>
    <xf numFmtId="0" fontId="6" fillId="0" borderId="9" xfId="0" applyFont="1" applyBorder="1"/>
    <xf numFmtId="0" fontId="19" fillId="10" borderId="9" xfId="0" applyFont="1" applyFill="1" applyBorder="1" applyAlignment="1">
      <alignment wrapText="1"/>
    </xf>
    <xf numFmtId="0" fontId="2" fillId="11" borderId="9" xfId="0" applyFont="1" applyFill="1" applyBorder="1"/>
    <xf numFmtId="0" fontId="4" fillId="11" borderId="3" xfId="0" applyFont="1" applyFill="1" applyBorder="1" applyAlignment="1">
      <alignment wrapText="1"/>
    </xf>
    <xf numFmtId="0" fontId="12" fillId="11" borderId="3" xfId="0" applyFont="1" applyFill="1" applyBorder="1" applyAlignment="1">
      <alignment horizontal="left" wrapText="1"/>
    </xf>
    <xf numFmtId="4" fontId="3" fillId="11" borderId="9" xfId="0" applyNumberFormat="1" applyFont="1" applyFill="1" applyBorder="1"/>
    <xf numFmtId="4" fontId="3" fillId="11" borderId="3" xfId="0" applyNumberFormat="1" applyFont="1" applyFill="1" applyBorder="1"/>
    <xf numFmtId="4" fontId="3" fillId="11" borderId="11" xfId="0" applyNumberFormat="1" applyFont="1" applyFill="1" applyBorder="1"/>
    <xf numFmtId="0" fontId="2" fillId="0" borderId="0" xfId="0" applyFont="1" applyFill="1" applyAlignment="1">
      <alignment horizontal="right"/>
    </xf>
    <xf numFmtId="0" fontId="0" fillId="0" borderId="0" xfId="0" applyFill="1"/>
    <xf numFmtId="0" fontId="21" fillId="0" borderId="8" xfId="0" applyFont="1" applyBorder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 vertical="top"/>
    </xf>
    <xf numFmtId="0" fontId="20" fillId="10" borderId="19" xfId="0" applyFont="1" applyFill="1" applyBorder="1"/>
    <xf numFmtId="0" fontId="20" fillId="10" borderId="20" xfId="0" applyFont="1" applyFill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24" xfId="0" applyFont="1" applyBorder="1"/>
    <xf numFmtId="0" fontId="19" fillId="0" borderId="27" xfId="0" applyFont="1" applyBorder="1" applyAlignment="1">
      <alignment horizontal="center" vertical="top" wrapText="1"/>
    </xf>
    <xf numFmtId="0" fontId="19" fillId="0" borderId="28" xfId="0" applyFont="1" applyBorder="1" applyAlignment="1">
      <alignment horizontal="center" vertical="top" wrapText="1"/>
    </xf>
    <xf numFmtId="0" fontId="0" fillId="0" borderId="0" xfId="0" applyNumberFormat="1"/>
    <xf numFmtId="0" fontId="19" fillId="0" borderId="9" xfId="0" applyFont="1" applyFill="1" applyBorder="1"/>
    <xf numFmtId="0" fontId="1" fillId="0" borderId="0" xfId="0" applyFont="1"/>
    <xf numFmtId="43" fontId="25" fillId="0" borderId="0" xfId="3" applyFont="1" applyFill="1" applyAlignment="1">
      <alignment horizontal="right" vertical="center"/>
    </xf>
    <xf numFmtId="164" fontId="7" fillId="0" borderId="21" xfId="0" applyNumberFormat="1" applyFont="1" applyBorder="1" applyAlignment="1">
      <alignment horizontal="right" indent="1"/>
    </xf>
    <xf numFmtId="164" fontId="7" fillId="0" borderId="22" xfId="0" applyNumberFormat="1" applyFont="1" applyBorder="1" applyAlignment="1">
      <alignment horizontal="right" indent="1"/>
    </xf>
    <xf numFmtId="43" fontId="2" fillId="0" borderId="25" xfId="3" applyFont="1" applyBorder="1"/>
    <xf numFmtId="43" fontId="2" fillId="0" borderId="26" xfId="3" applyFont="1" applyBorder="1"/>
    <xf numFmtId="43" fontId="2" fillId="0" borderId="0" xfId="3" applyFont="1" applyBorder="1"/>
    <xf numFmtId="43" fontId="2" fillId="0" borderId="7" xfId="3" applyFont="1" applyBorder="1"/>
    <xf numFmtId="43" fontId="2" fillId="0" borderId="21" xfId="3" applyFont="1" applyBorder="1"/>
    <xf numFmtId="43" fontId="2" fillId="0" borderId="22" xfId="3" applyFont="1" applyBorder="1"/>
    <xf numFmtId="0" fontId="7" fillId="0" borderId="26" xfId="0" applyFont="1" applyBorder="1" applyAlignment="1">
      <alignment horizontal="center"/>
    </xf>
    <xf numFmtId="0" fontId="20" fillId="0" borderId="20" xfId="0" applyFont="1" applyBorder="1"/>
    <xf numFmtId="0" fontId="3" fillId="0" borderId="24" xfId="0" applyFont="1" applyBorder="1"/>
    <xf numFmtId="0" fontId="3" fillId="0" borderId="8" xfId="0" applyFont="1" applyBorder="1"/>
    <xf numFmtId="0" fontId="3" fillId="0" borderId="20" xfId="0" applyFont="1" applyBorder="1"/>
    <xf numFmtId="0" fontId="4" fillId="0" borderId="24" xfId="0" applyFont="1" applyBorder="1"/>
    <xf numFmtId="0" fontId="2" fillId="0" borderId="8" xfId="0" applyFont="1" applyBorder="1"/>
    <xf numFmtId="0" fontId="2" fillId="0" borderId="20" xfId="0" applyFont="1" applyBorder="1"/>
    <xf numFmtId="0" fontId="2" fillId="0" borderId="24" xfId="0" applyFont="1" applyBorder="1"/>
    <xf numFmtId="0" fontId="19" fillId="0" borderId="9" xfId="0" applyFont="1" applyFill="1" applyBorder="1" applyAlignment="1">
      <alignment wrapText="1"/>
    </xf>
    <xf numFmtId="0" fontId="26" fillId="0" borderId="0" xfId="0" applyFont="1" applyFill="1"/>
    <xf numFmtId="0" fontId="26" fillId="0" borderId="0" xfId="0" applyFont="1"/>
    <xf numFmtId="43" fontId="3" fillId="0" borderId="0" xfId="3" applyFont="1"/>
    <xf numFmtId="0" fontId="19" fillId="0" borderId="0" xfId="0" applyFont="1" applyFill="1"/>
    <xf numFmtId="0" fontId="19" fillId="0" borderId="4" xfId="0" applyFont="1" applyFill="1" applyBorder="1"/>
    <xf numFmtId="10" fontId="3" fillId="0" borderId="0" xfId="1" applyNumberFormat="1" applyFont="1"/>
    <xf numFmtId="43" fontId="3" fillId="0" borderId="9" xfId="3" applyFont="1" applyFill="1" applyBorder="1"/>
    <xf numFmtId="43" fontId="3" fillId="12" borderId="9" xfId="3" applyFont="1" applyFill="1" applyBorder="1"/>
    <xf numFmtId="2" fontId="3" fillId="0" borderId="0" xfId="0" applyNumberFormat="1" applyFont="1" applyFill="1"/>
    <xf numFmtId="2" fontId="3" fillId="0" borderId="0" xfId="0" applyNumberFormat="1" applyFont="1"/>
    <xf numFmtId="0" fontId="3" fillId="0" borderId="9" xfId="0" applyFont="1" applyFill="1" applyBorder="1" applyAlignment="1">
      <alignment wrapText="1"/>
    </xf>
    <xf numFmtId="0" fontId="19" fillId="14" borderId="9" xfId="0" applyFont="1" applyFill="1" applyBorder="1" applyAlignment="1">
      <alignment wrapText="1"/>
    </xf>
    <xf numFmtId="0" fontId="19" fillId="14" borderId="9" xfId="0" applyFont="1" applyFill="1" applyBorder="1"/>
    <xf numFmtId="0" fontId="19" fillId="5" borderId="9" xfId="0" applyFont="1" applyFill="1" applyBorder="1"/>
    <xf numFmtId="0" fontId="19" fillId="5" borderId="9" xfId="0" applyFont="1" applyFill="1" applyBorder="1" applyAlignment="1">
      <alignment wrapText="1"/>
    </xf>
    <xf numFmtId="0" fontId="2" fillId="0" borderId="21" xfId="0" applyFont="1" applyBorder="1"/>
    <xf numFmtId="0" fontId="7" fillId="0" borderId="25" xfId="0" applyFont="1" applyBorder="1"/>
    <xf numFmtId="0" fontId="7" fillId="0" borderId="0" xfId="0" applyFont="1" applyAlignment="1">
      <alignment horizontal="center"/>
    </xf>
    <xf numFmtId="2" fontId="0" fillId="0" borderId="0" xfId="0" applyNumberFormat="1"/>
    <xf numFmtId="2" fontId="26" fillId="0" borderId="0" xfId="0" applyNumberFormat="1" applyFont="1" applyFill="1"/>
    <xf numFmtId="2" fontId="26" fillId="0" borderId="0" xfId="0" applyNumberFormat="1" applyFont="1"/>
    <xf numFmtId="0" fontId="6" fillId="0" borderId="17" xfId="0" applyFont="1" applyBorder="1" applyAlignment="1">
      <alignment wrapText="1"/>
    </xf>
    <xf numFmtId="0" fontId="2" fillId="0" borderId="9" xfId="0" applyFont="1" applyBorder="1"/>
    <xf numFmtId="0" fontId="6" fillId="0" borderId="18" xfId="0" applyFont="1" applyBorder="1" applyAlignment="1">
      <alignment wrapText="1"/>
    </xf>
    <xf numFmtId="0" fontId="3" fillId="0" borderId="17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6" fillId="0" borderId="20" xfId="0" applyFont="1" applyBorder="1"/>
    <xf numFmtId="43" fontId="2" fillId="0" borderId="9" xfId="3" applyFont="1" applyBorder="1"/>
    <xf numFmtId="43" fontId="3" fillId="0" borderId="9" xfId="3" applyFont="1" applyBorder="1"/>
    <xf numFmtId="43" fontId="3" fillId="13" borderId="9" xfId="3" applyFont="1" applyFill="1" applyBorder="1"/>
    <xf numFmtId="43" fontId="19" fillId="0" borderId="24" xfId="3" applyNumberFormat="1" applyFont="1" applyBorder="1"/>
    <xf numFmtId="43" fontId="19" fillId="0" borderId="25" xfId="3" applyNumberFormat="1" applyFont="1" applyBorder="1"/>
    <xf numFmtId="43" fontId="19" fillId="0" borderId="26" xfId="3" applyNumberFormat="1" applyFont="1" applyBorder="1"/>
    <xf numFmtId="43" fontId="19" fillId="0" borderId="8" xfId="3" applyNumberFormat="1" applyFont="1" applyBorder="1"/>
    <xf numFmtId="43" fontId="19" fillId="0" borderId="0" xfId="3" applyNumberFormat="1" applyFont="1"/>
    <xf numFmtId="43" fontId="19" fillId="0" borderId="0" xfId="3" applyNumberFormat="1" applyFont="1" applyBorder="1"/>
    <xf numFmtId="43" fontId="19" fillId="0" borderId="7" xfId="3" applyNumberFormat="1" applyFont="1" applyBorder="1"/>
    <xf numFmtId="43" fontId="19" fillId="0" borderId="20" xfId="3" applyNumberFormat="1" applyFont="1" applyBorder="1"/>
    <xf numFmtId="43" fontId="19" fillId="0" borderId="21" xfId="3" applyNumberFormat="1" applyFont="1" applyBorder="1"/>
    <xf numFmtId="43" fontId="19" fillId="0" borderId="22" xfId="3" applyNumberFormat="1" applyFont="1" applyBorder="1"/>
    <xf numFmtId="0" fontId="27" fillId="9" borderId="29" xfId="0" applyFont="1" applyFill="1" applyBorder="1" applyAlignment="1">
      <alignment wrapText="1"/>
    </xf>
    <xf numFmtId="43" fontId="28" fillId="5" borderId="12" xfId="3" applyFont="1" applyFill="1" applyBorder="1" applyAlignment="1">
      <alignment horizontal="right"/>
    </xf>
    <xf numFmtId="0" fontId="27" fillId="9" borderId="30" xfId="0" applyFont="1" applyFill="1" applyBorder="1" applyAlignment="1">
      <alignment wrapText="1"/>
    </xf>
    <xf numFmtId="43" fontId="27" fillId="15" borderId="7" xfId="3" applyFont="1" applyFill="1" applyBorder="1" applyAlignment="1">
      <alignment horizontal="center"/>
    </xf>
    <xf numFmtId="43" fontId="6" fillId="12" borderId="31" xfId="3" applyFont="1" applyFill="1" applyBorder="1"/>
    <xf numFmtId="10" fontId="3" fillId="12" borderId="12" xfId="3" applyNumberFormat="1" applyFont="1" applyFill="1" applyBorder="1"/>
    <xf numFmtId="43" fontId="3" fillId="12" borderId="31" xfId="3" applyFont="1" applyFill="1" applyBorder="1"/>
    <xf numFmtId="10" fontId="3" fillId="0" borderId="32" xfId="3" applyNumberFormat="1" applyFont="1" applyFill="1" applyBorder="1"/>
    <xf numFmtId="0" fontId="20" fillId="16" borderId="20" xfId="0" applyFont="1" applyFill="1" applyBorder="1" applyAlignment="1">
      <alignment horizontal="right" vertical="top" wrapText="1" indent="1"/>
    </xf>
    <xf numFmtId="0" fontId="20" fillId="16" borderId="21" xfId="0" applyFont="1" applyFill="1" applyBorder="1" applyAlignment="1">
      <alignment horizontal="right" vertical="top" wrapText="1" indent="1"/>
    </xf>
    <xf numFmtId="0" fontId="20" fillId="16" borderId="22" xfId="0" applyFont="1" applyFill="1" applyBorder="1" applyAlignment="1">
      <alignment horizontal="right" vertical="top" wrapText="1" indent="1"/>
    </xf>
    <xf numFmtId="0" fontId="20" fillId="13" borderId="20" xfId="0" applyFont="1" applyFill="1" applyBorder="1" applyAlignment="1">
      <alignment horizontal="right" vertical="top" wrapText="1" indent="1"/>
    </xf>
    <xf numFmtId="0" fontId="20" fillId="13" borderId="21" xfId="0" applyFont="1" applyFill="1" applyBorder="1" applyAlignment="1">
      <alignment horizontal="right" vertical="top" wrapText="1" indent="1"/>
    </xf>
    <xf numFmtId="0" fontId="20" fillId="13" borderId="22" xfId="0" applyFont="1" applyFill="1" applyBorder="1" applyAlignment="1">
      <alignment horizontal="right" vertical="top" wrapText="1" indent="1"/>
    </xf>
    <xf numFmtId="43" fontId="19" fillId="0" borderId="0" xfId="0" applyNumberFormat="1" applyFont="1"/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29" fillId="16" borderId="24" xfId="0" applyFont="1" applyFill="1" applyBorder="1" applyAlignment="1">
      <alignment horizontal="center" vertical="center" wrapText="1"/>
    </xf>
    <xf numFmtId="0" fontId="29" fillId="16" borderId="25" xfId="0" applyFont="1" applyFill="1" applyBorder="1" applyAlignment="1">
      <alignment horizontal="center" vertical="center" wrapText="1"/>
    </xf>
    <xf numFmtId="0" fontId="29" fillId="16" borderId="26" xfId="0" applyFont="1" applyFill="1" applyBorder="1" applyAlignment="1">
      <alignment horizontal="center" vertical="center" wrapText="1"/>
    </xf>
    <xf numFmtId="0" fontId="29" fillId="13" borderId="24" xfId="0" applyFont="1" applyFill="1" applyBorder="1" applyAlignment="1">
      <alignment horizontal="center" vertical="center" wrapText="1"/>
    </xf>
    <xf numFmtId="0" fontId="29" fillId="13" borderId="25" xfId="0" applyFont="1" applyFill="1" applyBorder="1" applyAlignment="1">
      <alignment horizontal="center" vertical="center" wrapText="1"/>
    </xf>
    <xf numFmtId="0" fontId="29" fillId="13" borderId="26" xfId="0" applyFont="1" applyFill="1" applyBorder="1" applyAlignment="1">
      <alignment horizontal="center" vertical="center" wrapText="1"/>
    </xf>
  </cellXfs>
  <cellStyles count="4">
    <cellStyle name="Comma" xfId="3" builtinId="3"/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"/>
  <sheetViews>
    <sheetView topLeftCell="A21" zoomScale="96" zoomScaleNormal="96" workbookViewId="0">
      <selection activeCell="A32" sqref="A32:I37"/>
    </sheetView>
  </sheetViews>
  <sheetFormatPr defaultColWidth="9.1796875" defaultRowHeight="14" x14ac:dyDescent="0.3"/>
  <cols>
    <col min="1" max="1" width="63.54296875" style="3" customWidth="1"/>
    <col min="2" max="2" width="13.1796875" style="42" customWidth="1"/>
    <col min="3" max="3" width="13.1796875" style="60" customWidth="1"/>
    <col min="4" max="4" width="11.453125" style="25" bestFit="1" customWidth="1"/>
    <col min="5" max="5" width="11.453125" style="25" customWidth="1"/>
    <col min="6" max="7" width="11.453125" style="25" bestFit="1" customWidth="1"/>
    <col min="8" max="8" width="11.81640625" style="25" customWidth="1"/>
    <col min="9" max="9" width="11.453125" style="25" bestFit="1" customWidth="1"/>
    <col min="10" max="11" width="10.81640625" style="61" bestFit="1" customWidth="1"/>
    <col min="12" max="12" width="9.54296875" style="1" bestFit="1" customWidth="1"/>
    <col min="13" max="16384" width="9.1796875" style="1"/>
  </cols>
  <sheetData>
    <row r="1" spans="1:11" ht="20.25" customHeight="1" x14ac:dyDescent="0.5">
      <c r="A1" s="48" t="s">
        <v>93</v>
      </c>
      <c r="B1" s="48"/>
      <c r="C1" s="50"/>
      <c r="D1" s="48"/>
      <c r="E1" s="48"/>
      <c r="F1" s="48"/>
      <c r="G1" s="48"/>
      <c r="H1" s="48"/>
      <c r="I1" s="1"/>
    </row>
    <row r="2" spans="1:11" ht="12" customHeight="1" x14ac:dyDescent="0.5">
      <c r="A2" s="48"/>
      <c r="B2" s="48"/>
      <c r="C2" s="50"/>
      <c r="D2" s="48"/>
      <c r="E2" s="48"/>
      <c r="F2" s="48"/>
      <c r="G2" s="48"/>
      <c r="H2" s="48"/>
      <c r="I2" s="1"/>
    </row>
    <row r="3" spans="1:11" ht="14.25" customHeight="1" x14ac:dyDescent="0.3">
      <c r="A3" s="49"/>
      <c r="B3" s="49"/>
      <c r="C3" s="51"/>
      <c r="D3" s="65" t="s">
        <v>92</v>
      </c>
      <c r="E3" s="71">
        <v>3.5000000000000003E-2</v>
      </c>
      <c r="F3" s="49"/>
      <c r="G3" s="49"/>
      <c r="H3" s="49"/>
      <c r="I3" s="1"/>
    </row>
    <row r="4" spans="1:11" ht="12" customHeight="1" x14ac:dyDescent="0.3">
      <c r="A4" s="49"/>
      <c r="B4" s="49"/>
      <c r="C4" s="51"/>
      <c r="D4" s="49"/>
      <c r="E4" s="49"/>
      <c r="F4" s="49"/>
      <c r="G4" s="49"/>
      <c r="H4" s="49"/>
      <c r="I4" s="1"/>
    </row>
    <row r="5" spans="1:11" x14ac:dyDescent="0.3">
      <c r="A5" s="49"/>
      <c r="B5" s="49"/>
      <c r="C5" s="51"/>
      <c r="D5" s="49" t="s">
        <v>85</v>
      </c>
      <c r="E5" s="66">
        <v>0.15</v>
      </c>
      <c r="F5" s="49"/>
      <c r="G5" s="49"/>
      <c r="H5" s="49"/>
      <c r="I5" s="1"/>
    </row>
    <row r="6" spans="1:11" x14ac:dyDescent="0.3">
      <c r="A6" s="2"/>
      <c r="B6" s="23"/>
      <c r="C6" s="52"/>
      <c r="D6" s="24"/>
      <c r="E6" s="24"/>
    </row>
    <row r="7" spans="1:11" x14ac:dyDescent="0.3">
      <c r="B7" s="26"/>
      <c r="C7" s="53"/>
      <c r="G7" s="45"/>
      <c r="H7" s="46"/>
      <c r="I7" s="46"/>
    </row>
    <row r="8" spans="1:11" x14ac:dyDescent="0.3">
      <c r="A8" s="4"/>
      <c r="B8" s="27"/>
      <c r="C8" s="54"/>
      <c r="D8" s="187" t="s">
        <v>0</v>
      </c>
      <c r="E8" s="188"/>
      <c r="F8" s="188"/>
      <c r="G8" s="189" t="s">
        <v>1</v>
      </c>
      <c r="H8" s="188"/>
      <c r="I8" s="188"/>
    </row>
    <row r="9" spans="1:11" x14ac:dyDescent="0.3">
      <c r="A9" s="5" t="s">
        <v>2</v>
      </c>
      <c r="B9" s="28" t="s">
        <v>3</v>
      </c>
      <c r="C9" s="55" t="s">
        <v>84</v>
      </c>
      <c r="D9" s="47" t="s">
        <v>86</v>
      </c>
      <c r="E9" s="29" t="s">
        <v>87</v>
      </c>
      <c r="F9" s="29" t="s">
        <v>91</v>
      </c>
      <c r="G9" s="47" t="s">
        <v>86</v>
      </c>
      <c r="H9" s="29" t="s">
        <v>87</v>
      </c>
      <c r="I9" s="29" t="s">
        <v>91</v>
      </c>
      <c r="J9" s="62" t="s">
        <v>88</v>
      </c>
      <c r="K9" s="62" t="s">
        <v>94</v>
      </c>
    </row>
    <row r="10" spans="1:11" x14ac:dyDescent="0.3">
      <c r="A10" s="6" t="s">
        <v>4</v>
      </c>
      <c r="B10" s="30"/>
      <c r="C10" s="56"/>
      <c r="D10" s="31"/>
      <c r="E10" s="32"/>
      <c r="F10" s="33"/>
      <c r="G10" s="33"/>
      <c r="H10" s="31"/>
      <c r="I10" s="33"/>
      <c r="J10" s="63"/>
      <c r="K10" s="63"/>
    </row>
    <row r="11" spans="1:11" x14ac:dyDescent="0.3">
      <c r="A11" s="7" t="s">
        <v>5</v>
      </c>
      <c r="B11" s="8"/>
      <c r="C11" s="57">
        <v>1</v>
      </c>
      <c r="D11" s="9">
        <v>3518.23</v>
      </c>
      <c r="E11" s="9">
        <v>3614.98</v>
      </c>
      <c r="F11" s="18" t="e">
        <f>ROUND(I11/(1+GST),2)</f>
        <v>#REF!</v>
      </c>
      <c r="G11" s="11">
        <v>4045.97</v>
      </c>
      <c r="H11" s="9">
        <v>4157.2299999999996</v>
      </c>
      <c r="I11" s="9" t="e">
        <f t="shared" ref="I11:I30" si="0">ROUND(H11*(1+C11*rate_inc),2)</f>
        <v>#REF!</v>
      </c>
      <c r="J11" s="61">
        <f t="shared" ref="J11:J28" si="1">H11/G11-1</f>
        <v>2.7498968109007205E-2</v>
      </c>
      <c r="K11" s="61" t="e">
        <f t="shared" ref="K11:K35" si="2">F11/E11-1</f>
        <v>#REF!</v>
      </c>
    </row>
    <row r="12" spans="1:11" x14ac:dyDescent="0.3">
      <c r="A12" s="7" t="s">
        <v>6</v>
      </c>
      <c r="B12" s="12" t="s">
        <v>7</v>
      </c>
      <c r="C12" s="57">
        <v>1</v>
      </c>
      <c r="D12" s="9">
        <v>3351.38</v>
      </c>
      <c r="E12" s="9">
        <v>3443.55</v>
      </c>
      <c r="F12" s="18" t="e">
        <f t="shared" ref="F12:F31" si="3">ROUND(I12/(1+GST),2)</f>
        <v>#REF!</v>
      </c>
      <c r="G12" s="11">
        <v>3854.09</v>
      </c>
      <c r="H12" s="9">
        <v>3960.08</v>
      </c>
      <c r="I12" s="9" t="e">
        <f t="shared" si="0"/>
        <v>#REF!</v>
      </c>
      <c r="J12" s="61">
        <f t="shared" si="1"/>
        <v>2.750065514816713E-2</v>
      </c>
      <c r="K12" s="61" t="e">
        <f t="shared" si="2"/>
        <v>#REF!</v>
      </c>
    </row>
    <row r="13" spans="1:11" x14ac:dyDescent="0.3">
      <c r="A13" s="7" t="s">
        <v>6</v>
      </c>
      <c r="B13" s="12" t="s">
        <v>8</v>
      </c>
      <c r="C13" s="57">
        <v>1</v>
      </c>
      <c r="D13" s="9">
        <v>3351.38</v>
      </c>
      <c r="E13" s="9">
        <v>3443.55</v>
      </c>
      <c r="F13" s="18" t="e">
        <f t="shared" si="3"/>
        <v>#REF!</v>
      </c>
      <c r="G13" s="11">
        <v>3854.09</v>
      </c>
      <c r="H13" s="9">
        <v>3960.08</v>
      </c>
      <c r="I13" s="9" t="e">
        <f t="shared" si="0"/>
        <v>#REF!</v>
      </c>
      <c r="J13" s="61">
        <f t="shared" si="1"/>
        <v>2.750065514816713E-2</v>
      </c>
      <c r="K13" s="61" t="e">
        <f t="shared" si="2"/>
        <v>#REF!</v>
      </c>
    </row>
    <row r="14" spans="1:11" x14ac:dyDescent="0.3">
      <c r="A14" s="13" t="s">
        <v>9</v>
      </c>
      <c r="B14" s="12"/>
      <c r="C14" s="57">
        <v>1</v>
      </c>
      <c r="D14" s="9">
        <v>8376.9699999999993</v>
      </c>
      <c r="E14" s="9">
        <v>8607.33</v>
      </c>
      <c r="F14" s="18" t="e">
        <f>ROUND(I14/(1+GST),2)</f>
        <v>#REF!</v>
      </c>
      <c r="G14" s="11">
        <v>9633.51</v>
      </c>
      <c r="H14" s="9">
        <v>9898.43</v>
      </c>
      <c r="I14" s="9" t="e">
        <f>ROUND(H14*(1+C14*rate_inc),2)</f>
        <v>#REF!</v>
      </c>
      <c r="J14" s="61">
        <f t="shared" si="1"/>
        <v>2.7499841698404914E-2</v>
      </c>
      <c r="K14" s="61" t="e">
        <f t="shared" si="2"/>
        <v>#REF!</v>
      </c>
    </row>
    <row r="15" spans="1:11" x14ac:dyDescent="0.3">
      <c r="A15" s="89" t="s">
        <v>101</v>
      </c>
      <c r="B15" s="90" t="s">
        <v>13</v>
      </c>
      <c r="C15" s="91">
        <v>1</v>
      </c>
      <c r="D15" s="92">
        <v>150</v>
      </c>
      <c r="E15" s="92">
        <v>154.13</v>
      </c>
      <c r="F15" s="93" t="e">
        <f>ROUND(I15/(1+GST),2)</f>
        <v>#REF!</v>
      </c>
      <c r="G15" s="94">
        <v>172.5</v>
      </c>
      <c r="H15" s="92">
        <v>177.25</v>
      </c>
      <c r="I15" s="92" t="e">
        <f>ROUND(H15*(1+C15*rate_inc),2)</f>
        <v>#REF!</v>
      </c>
      <c r="J15" s="61">
        <f t="shared" ref="J15" si="4">H15/G15-1</f>
        <v>2.753623188405796E-2</v>
      </c>
      <c r="K15" s="61" t="e">
        <f t="shared" ref="K15" si="5">F15/E15-1</f>
        <v>#REF!</v>
      </c>
    </row>
    <row r="16" spans="1:11" x14ac:dyDescent="0.3">
      <c r="A16" s="13" t="s">
        <v>90</v>
      </c>
      <c r="B16" s="8" t="s">
        <v>10</v>
      </c>
      <c r="C16" s="57">
        <v>0</v>
      </c>
      <c r="D16" s="9">
        <v>-9.33</v>
      </c>
      <c r="E16" s="9">
        <v>-9.33</v>
      </c>
      <c r="F16" s="18" t="e">
        <f t="shared" si="3"/>
        <v>#REF!</v>
      </c>
      <c r="G16" s="11">
        <v>-10.73</v>
      </c>
      <c r="H16" s="9">
        <v>-10.73</v>
      </c>
      <c r="I16" s="9" t="e">
        <f t="shared" si="0"/>
        <v>#REF!</v>
      </c>
      <c r="J16" s="61">
        <f t="shared" si="1"/>
        <v>0</v>
      </c>
      <c r="K16" s="61" t="e">
        <f t="shared" si="2"/>
        <v>#REF!</v>
      </c>
    </row>
    <row r="17" spans="1:12" x14ac:dyDescent="0.3">
      <c r="A17" s="13" t="s">
        <v>90</v>
      </c>
      <c r="B17" s="8" t="s">
        <v>11</v>
      </c>
      <c r="C17" s="57">
        <v>0</v>
      </c>
      <c r="D17" s="9">
        <v>-9.57</v>
      </c>
      <c r="E17" s="9">
        <v>-9.57</v>
      </c>
      <c r="F17" s="18" t="e">
        <f t="shared" si="3"/>
        <v>#REF!</v>
      </c>
      <c r="G17" s="11">
        <v>-11</v>
      </c>
      <c r="H17" s="9">
        <v>-11</v>
      </c>
      <c r="I17" s="9" t="e">
        <f t="shared" si="0"/>
        <v>#REF!</v>
      </c>
      <c r="J17" s="61">
        <f t="shared" si="1"/>
        <v>0</v>
      </c>
      <c r="K17" s="61" t="e">
        <f t="shared" si="2"/>
        <v>#REF!</v>
      </c>
    </row>
    <row r="18" spans="1:12" x14ac:dyDescent="0.3">
      <c r="A18" s="13" t="s">
        <v>12</v>
      </c>
      <c r="B18" s="8" t="s">
        <v>13</v>
      </c>
      <c r="C18" s="57">
        <v>1</v>
      </c>
      <c r="D18" s="9">
        <v>36.29</v>
      </c>
      <c r="E18" s="9">
        <v>37.29</v>
      </c>
      <c r="F18" s="18" t="e">
        <f t="shared" si="3"/>
        <v>#REF!</v>
      </c>
      <c r="G18" s="11">
        <v>41.73</v>
      </c>
      <c r="H18" s="9">
        <v>42.88</v>
      </c>
      <c r="I18" s="9" t="e">
        <f t="shared" si="0"/>
        <v>#REF!</v>
      </c>
      <c r="J18" s="61">
        <f t="shared" si="1"/>
        <v>2.7558111670261232E-2</v>
      </c>
      <c r="K18" s="61" t="e">
        <f t="shared" si="2"/>
        <v>#REF!</v>
      </c>
    </row>
    <row r="19" spans="1:12" x14ac:dyDescent="0.3">
      <c r="A19" s="13" t="s">
        <v>12</v>
      </c>
      <c r="B19" s="8" t="s">
        <v>14</v>
      </c>
      <c r="C19" s="57">
        <v>1</v>
      </c>
      <c r="D19" s="9">
        <v>5429.99</v>
      </c>
      <c r="E19" s="9">
        <v>5579.31</v>
      </c>
      <c r="F19" s="18" t="e">
        <f>ROUND(I19/(1+GST),2)</f>
        <v>#REF!</v>
      </c>
      <c r="G19" s="11">
        <v>6244.49</v>
      </c>
      <c r="H19" s="9">
        <v>6416.21</v>
      </c>
      <c r="I19" s="9" t="e">
        <f t="shared" si="0"/>
        <v>#REF!</v>
      </c>
      <c r="J19" s="61">
        <f t="shared" si="1"/>
        <v>2.7499443509398036E-2</v>
      </c>
      <c r="K19" s="61" t="e">
        <f t="shared" si="2"/>
        <v>#REF!</v>
      </c>
      <c r="L19" s="74"/>
    </row>
    <row r="20" spans="1:12" x14ac:dyDescent="0.3">
      <c r="A20" s="13" t="s">
        <v>15</v>
      </c>
      <c r="B20" s="8" t="s">
        <v>16</v>
      </c>
      <c r="C20" s="57">
        <v>1</v>
      </c>
      <c r="D20" s="9">
        <v>14.26</v>
      </c>
      <c r="E20" s="9">
        <v>14.65</v>
      </c>
      <c r="F20" s="18" t="e">
        <f t="shared" si="3"/>
        <v>#REF!</v>
      </c>
      <c r="G20" s="11">
        <v>16.399999999999999</v>
      </c>
      <c r="H20" s="9">
        <v>16.850000000000001</v>
      </c>
      <c r="I20" s="9" t="e">
        <f t="shared" si="0"/>
        <v>#REF!</v>
      </c>
      <c r="J20" s="61">
        <f t="shared" si="1"/>
        <v>2.7439024390244038E-2</v>
      </c>
      <c r="K20" s="61" t="e">
        <f t="shared" si="2"/>
        <v>#REF!</v>
      </c>
      <c r="L20" s="74"/>
    </row>
    <row r="21" spans="1:12" x14ac:dyDescent="0.3">
      <c r="A21" s="13" t="s">
        <v>15</v>
      </c>
      <c r="B21" s="8" t="s">
        <v>17</v>
      </c>
      <c r="C21" s="57">
        <v>1</v>
      </c>
      <c r="D21" s="9">
        <v>25.78</v>
      </c>
      <c r="E21" s="9">
        <v>26.5</v>
      </c>
      <c r="F21" s="18" t="e">
        <f>ROUND(I21/(1+GST),2)</f>
        <v>#REF!</v>
      </c>
      <c r="G21" s="11">
        <v>29.65</v>
      </c>
      <c r="H21" s="9">
        <v>30.47</v>
      </c>
      <c r="I21" s="9" t="e">
        <f t="shared" si="0"/>
        <v>#REF!</v>
      </c>
      <c r="J21" s="61">
        <f t="shared" si="1"/>
        <v>2.7655986509274921E-2</v>
      </c>
      <c r="K21" s="61" t="e">
        <f t="shared" si="2"/>
        <v>#REF!</v>
      </c>
      <c r="L21" s="74"/>
    </row>
    <row r="22" spans="1:12" s="73" customFormat="1" x14ac:dyDescent="0.3">
      <c r="A22" s="7" t="s">
        <v>18</v>
      </c>
      <c r="B22" s="8" t="s">
        <v>19</v>
      </c>
      <c r="C22" s="57">
        <v>1</v>
      </c>
      <c r="D22" s="9">
        <v>1041.73</v>
      </c>
      <c r="E22" s="9">
        <v>1574.9599999999998</v>
      </c>
      <c r="F22" s="18" t="e">
        <f>ROUND(I22/(1+GST),2)</f>
        <v>#REF!</v>
      </c>
      <c r="G22" s="11">
        <v>1197.99</v>
      </c>
      <c r="H22" s="9">
        <v>1811.204</v>
      </c>
      <c r="I22" s="9" t="e">
        <f t="shared" si="0"/>
        <v>#REF!</v>
      </c>
      <c r="J22" s="72">
        <f t="shared" si="1"/>
        <v>0.51186904732092908</v>
      </c>
      <c r="K22" s="72" t="e">
        <f t="shared" si="2"/>
        <v>#REF!</v>
      </c>
      <c r="L22" s="75"/>
    </row>
    <row r="23" spans="1:12" x14ac:dyDescent="0.3">
      <c r="A23" s="13" t="s">
        <v>18</v>
      </c>
      <c r="B23" s="8" t="s">
        <v>20</v>
      </c>
      <c r="C23" s="57">
        <v>1</v>
      </c>
      <c r="D23" s="9">
        <v>508.39</v>
      </c>
      <c r="E23" s="9">
        <v>522.37</v>
      </c>
      <c r="F23" s="18" t="e">
        <f t="shared" si="3"/>
        <v>#REF!</v>
      </c>
      <c r="G23" s="11">
        <v>584.65</v>
      </c>
      <c r="H23" s="9">
        <v>600.73</v>
      </c>
      <c r="I23" s="9" t="e">
        <f t="shared" si="0"/>
        <v>#REF!</v>
      </c>
      <c r="J23" s="61">
        <f t="shared" si="1"/>
        <v>2.7503634653211373E-2</v>
      </c>
      <c r="K23" s="61" t="e">
        <f t="shared" si="2"/>
        <v>#REF!</v>
      </c>
    </row>
    <row r="24" spans="1:12" x14ac:dyDescent="0.3">
      <c r="A24" s="13" t="s">
        <v>18</v>
      </c>
      <c r="B24" s="8" t="s">
        <v>21</v>
      </c>
      <c r="C24" s="57">
        <v>1</v>
      </c>
      <c r="D24" s="9">
        <v>274.01</v>
      </c>
      <c r="E24" s="9">
        <v>281.55</v>
      </c>
      <c r="F24" s="18" t="e">
        <f t="shared" si="3"/>
        <v>#REF!</v>
      </c>
      <c r="G24" s="11">
        <v>315.11</v>
      </c>
      <c r="H24" s="9">
        <v>323.77999999999997</v>
      </c>
      <c r="I24" s="9" t="e">
        <f t="shared" si="0"/>
        <v>#REF!</v>
      </c>
      <c r="J24" s="61">
        <f t="shared" si="1"/>
        <v>2.7514201389990722E-2</v>
      </c>
      <c r="K24" s="61" t="e">
        <f t="shared" si="2"/>
        <v>#REF!</v>
      </c>
    </row>
    <row r="25" spans="1:12" x14ac:dyDescent="0.3">
      <c r="A25" s="13" t="s">
        <v>18</v>
      </c>
      <c r="B25" s="8" t="s">
        <v>22</v>
      </c>
      <c r="C25" s="57">
        <v>1</v>
      </c>
      <c r="D25" s="9">
        <v>66.52</v>
      </c>
      <c r="E25" s="9">
        <v>68.349999999999994</v>
      </c>
      <c r="F25" s="18" t="e">
        <f t="shared" si="3"/>
        <v>#REF!</v>
      </c>
      <c r="G25" s="11">
        <v>76.5</v>
      </c>
      <c r="H25" s="9">
        <v>78.599999999999994</v>
      </c>
      <c r="I25" s="9" t="e">
        <f t="shared" si="0"/>
        <v>#REF!</v>
      </c>
      <c r="J25" s="61">
        <f t="shared" si="1"/>
        <v>2.7450980392156765E-2</v>
      </c>
      <c r="K25" s="61" t="e">
        <f t="shared" si="2"/>
        <v>#REF!</v>
      </c>
    </row>
    <row r="26" spans="1:12" x14ac:dyDescent="0.3">
      <c r="A26" s="13" t="s">
        <v>23</v>
      </c>
      <c r="B26" s="8"/>
      <c r="C26" s="57">
        <v>0</v>
      </c>
      <c r="D26" s="9">
        <v>2050.1999999999998</v>
      </c>
      <c r="E26" s="9">
        <v>2050.1999999999998</v>
      </c>
      <c r="F26" s="18" t="e">
        <f t="shared" si="3"/>
        <v>#REF!</v>
      </c>
      <c r="G26" s="11">
        <v>2357.73</v>
      </c>
      <c r="H26" s="9">
        <v>2357.73</v>
      </c>
      <c r="I26" s="9" t="e">
        <f t="shared" si="0"/>
        <v>#REF!</v>
      </c>
      <c r="J26" s="61">
        <f t="shared" si="1"/>
        <v>0</v>
      </c>
      <c r="K26" s="61" t="e">
        <f t="shared" si="2"/>
        <v>#REF!</v>
      </c>
    </row>
    <row r="27" spans="1:12" x14ac:dyDescent="0.3">
      <c r="A27" s="13" t="s">
        <v>24</v>
      </c>
      <c r="B27" s="8"/>
      <c r="C27" s="57">
        <v>1</v>
      </c>
      <c r="D27" s="9">
        <v>7.57</v>
      </c>
      <c r="E27" s="9">
        <v>7.77</v>
      </c>
      <c r="F27" s="18" t="e">
        <f t="shared" si="3"/>
        <v>#REF!</v>
      </c>
      <c r="G27" s="11">
        <v>8.6999999999999993</v>
      </c>
      <c r="H27" s="9">
        <v>8.94</v>
      </c>
      <c r="I27" s="9" t="e">
        <f>ROUND(H27*(1+C27*rate_inc),2)</f>
        <v>#REF!</v>
      </c>
      <c r="J27" s="61">
        <f t="shared" si="1"/>
        <v>2.7586206896551779E-2</v>
      </c>
      <c r="K27" s="61" t="e">
        <f t="shared" si="2"/>
        <v>#REF!</v>
      </c>
    </row>
    <row r="28" spans="1:12" s="73" customFormat="1" x14ac:dyDescent="0.3">
      <c r="A28" s="7" t="s">
        <v>25</v>
      </c>
      <c r="B28" s="8"/>
      <c r="C28" s="57">
        <v>1</v>
      </c>
      <c r="D28" s="9">
        <v>9.5</v>
      </c>
      <c r="E28" s="9">
        <v>9.76</v>
      </c>
      <c r="F28" s="18" t="e">
        <f t="shared" si="3"/>
        <v>#REF!</v>
      </c>
      <c r="G28" s="11">
        <v>10.92</v>
      </c>
      <c r="H28" s="9">
        <v>11.22</v>
      </c>
      <c r="I28" s="9" t="e">
        <f t="shared" si="0"/>
        <v>#REF!</v>
      </c>
      <c r="J28" s="72">
        <f t="shared" si="1"/>
        <v>2.7472527472527597E-2</v>
      </c>
      <c r="K28" s="72" t="e">
        <f t="shared" si="2"/>
        <v>#REF!</v>
      </c>
    </row>
    <row r="29" spans="1:12" x14ac:dyDescent="0.3">
      <c r="A29" s="7" t="s">
        <v>89</v>
      </c>
      <c r="B29" s="8" t="s">
        <v>19</v>
      </c>
      <c r="C29" s="57">
        <v>1</v>
      </c>
      <c r="D29" s="9">
        <v>1041.73</v>
      </c>
      <c r="E29" s="9">
        <v>1070.3699999999999</v>
      </c>
      <c r="F29" s="18" t="e">
        <f>ROUND(I29/(1+GST),2)</f>
        <v>#REF!</v>
      </c>
      <c r="G29" s="11">
        <v>1197.99</v>
      </c>
      <c r="H29" s="9">
        <v>1230.93</v>
      </c>
      <c r="I29" s="9" t="e">
        <f t="shared" si="0"/>
        <v>#REF!</v>
      </c>
    </row>
    <row r="30" spans="1:12" x14ac:dyDescent="0.3">
      <c r="A30" s="7" t="s">
        <v>89</v>
      </c>
      <c r="B30" s="8" t="s">
        <v>20</v>
      </c>
      <c r="C30" s="57">
        <v>1</v>
      </c>
      <c r="D30" s="9">
        <v>508.39</v>
      </c>
      <c r="E30" s="9">
        <v>522.37</v>
      </c>
      <c r="F30" s="18" t="e">
        <f t="shared" si="3"/>
        <v>#REF!</v>
      </c>
      <c r="G30" s="11">
        <v>584.65</v>
      </c>
      <c r="H30" s="9">
        <v>600.73</v>
      </c>
      <c r="I30" s="9" t="e">
        <f t="shared" si="0"/>
        <v>#REF!</v>
      </c>
    </row>
    <row r="31" spans="1:12" x14ac:dyDescent="0.3">
      <c r="A31" s="13" t="s">
        <v>26</v>
      </c>
      <c r="B31" s="12" t="s">
        <v>13</v>
      </c>
      <c r="C31" s="57">
        <v>1</v>
      </c>
      <c r="D31" s="9">
        <v>-159.03</v>
      </c>
      <c r="E31" s="9">
        <v>-163.4</v>
      </c>
      <c r="F31" s="18" t="e">
        <f t="shared" si="3"/>
        <v>#REF!</v>
      </c>
      <c r="G31" s="11">
        <v>-182.88</v>
      </c>
      <c r="H31" s="9">
        <v>-187.91</v>
      </c>
      <c r="I31" s="9" t="e">
        <f>ROUND(H31*(1+C31*rate_inc),2)</f>
        <v>#REF!</v>
      </c>
      <c r="J31" s="61">
        <f>H31/G31-1</f>
        <v>2.7504374453193314E-2</v>
      </c>
      <c r="K31" s="61" t="e">
        <f>F31/E31-1</f>
        <v>#REF!</v>
      </c>
    </row>
    <row r="32" spans="1:12" ht="28" x14ac:dyDescent="0.3">
      <c r="A32" s="14" t="s">
        <v>27</v>
      </c>
      <c r="B32" s="8">
        <v>1</v>
      </c>
      <c r="C32" s="57"/>
      <c r="D32" s="9">
        <v>3439.13</v>
      </c>
      <c r="E32" s="9">
        <v>3439.13</v>
      </c>
      <c r="F32" s="9">
        <v>3439.13</v>
      </c>
      <c r="G32" s="11">
        <v>3955</v>
      </c>
      <c r="H32" s="9">
        <v>3955</v>
      </c>
      <c r="I32" s="9">
        <v>3955</v>
      </c>
      <c r="J32" s="61">
        <f t="shared" ref="J32:J38" si="6">H32/G32-1</f>
        <v>0</v>
      </c>
      <c r="K32" s="61">
        <f t="shared" si="2"/>
        <v>0</v>
      </c>
    </row>
    <row r="33" spans="1:11" ht="28" x14ac:dyDescent="0.3">
      <c r="A33" s="14" t="s">
        <v>28</v>
      </c>
      <c r="B33" s="8">
        <v>2</v>
      </c>
      <c r="C33" s="57"/>
      <c r="D33" s="9">
        <v>3020</v>
      </c>
      <c r="E33" s="9">
        <v>3020</v>
      </c>
      <c r="F33" s="9">
        <v>3020</v>
      </c>
      <c r="G33" s="11">
        <v>3473</v>
      </c>
      <c r="H33" s="9">
        <v>3473</v>
      </c>
      <c r="I33" s="9">
        <v>3473</v>
      </c>
      <c r="J33" s="61">
        <f t="shared" si="6"/>
        <v>0</v>
      </c>
      <c r="K33" s="61">
        <f t="shared" si="2"/>
        <v>0</v>
      </c>
    </row>
    <row r="34" spans="1:11" ht="28" x14ac:dyDescent="0.3">
      <c r="A34" s="14" t="s">
        <v>29</v>
      </c>
      <c r="B34" s="8">
        <v>3</v>
      </c>
      <c r="C34" s="57"/>
      <c r="D34" s="9">
        <v>4358.26</v>
      </c>
      <c r="E34" s="9">
        <v>4358.26</v>
      </c>
      <c r="F34" s="9">
        <v>4358.26</v>
      </c>
      <c r="G34" s="11">
        <v>5012</v>
      </c>
      <c r="H34" s="9">
        <v>5012</v>
      </c>
      <c r="I34" s="9">
        <v>5012</v>
      </c>
      <c r="J34" s="61">
        <f t="shared" si="6"/>
        <v>0</v>
      </c>
      <c r="K34" s="61">
        <f t="shared" si="2"/>
        <v>0</v>
      </c>
    </row>
    <row r="35" spans="1:11" ht="28" x14ac:dyDescent="0.3">
      <c r="A35" s="14" t="s">
        <v>30</v>
      </c>
      <c r="B35" s="8">
        <v>4</v>
      </c>
      <c r="C35" s="57"/>
      <c r="D35" s="9">
        <v>3513.91</v>
      </c>
      <c r="E35" s="9">
        <v>3513.91</v>
      </c>
      <c r="F35" s="9">
        <v>3513.91</v>
      </c>
      <c r="G35" s="11">
        <v>4041</v>
      </c>
      <c r="H35" s="9">
        <v>4041</v>
      </c>
      <c r="I35" s="9">
        <v>4041</v>
      </c>
      <c r="J35" s="61">
        <f t="shared" si="6"/>
        <v>0</v>
      </c>
      <c r="K35" s="61">
        <f t="shared" si="2"/>
        <v>0</v>
      </c>
    </row>
    <row r="36" spans="1:11" ht="28" x14ac:dyDescent="0.3">
      <c r="A36" s="14" t="s">
        <v>31</v>
      </c>
      <c r="B36" s="8">
        <v>5</v>
      </c>
      <c r="C36" s="57"/>
      <c r="D36" s="9">
        <v>4473.04</v>
      </c>
      <c r="E36" s="9">
        <v>4473.04</v>
      </c>
      <c r="F36" s="9">
        <v>4473.04</v>
      </c>
      <c r="G36" s="11">
        <v>5144</v>
      </c>
      <c r="H36" s="9">
        <v>5144</v>
      </c>
      <c r="I36" s="9">
        <v>5144</v>
      </c>
      <c r="J36" s="61">
        <f t="shared" si="6"/>
        <v>0</v>
      </c>
      <c r="K36" s="61">
        <f t="shared" ref="K36:K38" si="7">F36/E36-1</f>
        <v>0</v>
      </c>
    </row>
    <row r="37" spans="1:11" ht="28" x14ac:dyDescent="0.3">
      <c r="A37" s="14" t="s">
        <v>32</v>
      </c>
      <c r="B37" s="8">
        <v>6</v>
      </c>
      <c r="C37" s="57"/>
      <c r="D37" s="9">
        <v>3605.22</v>
      </c>
      <c r="E37" s="9">
        <v>3605.22</v>
      </c>
      <c r="F37" s="9">
        <v>3605.22</v>
      </c>
      <c r="G37" s="11">
        <v>4146</v>
      </c>
      <c r="H37" s="9">
        <v>4146</v>
      </c>
      <c r="I37" s="9">
        <v>4146</v>
      </c>
      <c r="J37" s="61">
        <f t="shared" si="6"/>
        <v>0</v>
      </c>
      <c r="K37" s="61">
        <f t="shared" si="7"/>
        <v>0</v>
      </c>
    </row>
    <row r="38" spans="1:11" x14ac:dyDescent="0.3">
      <c r="A38" s="13" t="s">
        <v>33</v>
      </c>
      <c r="B38" s="8" t="s">
        <v>34</v>
      </c>
      <c r="C38" s="57">
        <v>0</v>
      </c>
      <c r="D38" s="9">
        <v>-9.1300000000000008</v>
      </c>
      <c r="E38" s="9">
        <v>-9.1300000000000008</v>
      </c>
      <c r="F38" s="18" t="e">
        <f t="shared" ref="F38" si="8">ROUND(I38/(1+GST),2)</f>
        <v>#REF!</v>
      </c>
      <c r="G38" s="11">
        <v>-10.5</v>
      </c>
      <c r="H38" s="9">
        <v>-10.5</v>
      </c>
      <c r="I38" s="9" t="e">
        <f t="shared" ref="I38" si="9">ROUND(H38*(1+C38*rate_inc),2)</f>
        <v>#REF!</v>
      </c>
      <c r="J38" s="61">
        <f t="shared" si="6"/>
        <v>0</v>
      </c>
      <c r="K38" s="61" t="e">
        <f t="shared" si="7"/>
        <v>#REF!</v>
      </c>
    </row>
    <row r="39" spans="1:11" x14ac:dyDescent="0.3">
      <c r="A39" s="7" t="s">
        <v>81</v>
      </c>
      <c r="B39" s="8" t="s">
        <v>82</v>
      </c>
      <c r="C39" s="57"/>
      <c r="D39" s="9">
        <v>894.08</v>
      </c>
      <c r="E39" s="9">
        <v>921.99</v>
      </c>
      <c r="F39" s="18"/>
      <c r="G39" s="11">
        <v>1028.19</v>
      </c>
      <c r="H39" s="9">
        <v>1060.29</v>
      </c>
      <c r="I39" s="76"/>
    </row>
    <row r="40" spans="1:11" ht="25.5" x14ac:dyDescent="0.3">
      <c r="A40" s="7" t="s">
        <v>81</v>
      </c>
      <c r="B40" s="8" t="s">
        <v>83</v>
      </c>
      <c r="C40" s="57"/>
      <c r="D40" s="9">
        <v>157.11000000000001</v>
      </c>
      <c r="E40" s="9">
        <v>162.02000000000001</v>
      </c>
      <c r="F40" s="18"/>
      <c r="G40" s="11">
        <v>180.68</v>
      </c>
      <c r="H40" s="9">
        <v>186.32</v>
      </c>
      <c r="I40" s="76"/>
    </row>
    <row r="41" spans="1:11" s="73" customFormat="1" x14ac:dyDescent="0.3">
      <c r="A41" s="7" t="s">
        <v>35</v>
      </c>
      <c r="B41" s="8" t="s">
        <v>36</v>
      </c>
      <c r="C41" s="57">
        <v>1</v>
      </c>
      <c r="D41" s="9">
        <v>9800</v>
      </c>
      <c r="E41" s="9">
        <v>10070</v>
      </c>
      <c r="F41" s="18" t="e">
        <f>ROUND(I41/(1+GST),2)</f>
        <v>#REF!</v>
      </c>
      <c r="G41" s="11">
        <v>11270</v>
      </c>
      <c r="H41" s="9">
        <v>11580.5</v>
      </c>
      <c r="I41" s="76"/>
      <c r="J41" s="72"/>
      <c r="K41" s="72"/>
    </row>
    <row r="42" spans="1:11" x14ac:dyDescent="0.3">
      <c r="A42" s="7" t="s">
        <v>37</v>
      </c>
      <c r="B42" s="8"/>
      <c r="C42" s="57">
        <v>1</v>
      </c>
      <c r="D42" s="9">
        <v>4222.57</v>
      </c>
      <c r="E42" s="9">
        <v>4338.7</v>
      </c>
      <c r="F42" s="18" t="e">
        <f t="shared" ref="F42:F56" si="10">ROUND(I42/(1+GST),2)</f>
        <v>#REF!</v>
      </c>
      <c r="G42" s="11">
        <v>4855.96</v>
      </c>
      <c r="H42" s="9">
        <v>4989.5</v>
      </c>
      <c r="I42" s="9" t="e">
        <f t="shared" ref="I42:I56" si="11">ROUND(H42*(1+C42*rate_inc),2)</f>
        <v>#REF!</v>
      </c>
      <c r="J42" s="61">
        <f t="shared" ref="J42:J56" si="12">H42/G42-1</f>
        <v>2.7500226525754012E-2</v>
      </c>
      <c r="K42" s="61" t="e">
        <f t="shared" ref="K42:K66" si="13">F42/E42-1</f>
        <v>#REF!</v>
      </c>
    </row>
    <row r="43" spans="1:11" x14ac:dyDescent="0.3">
      <c r="A43" s="7" t="s">
        <v>38</v>
      </c>
      <c r="B43" s="8"/>
      <c r="C43" s="57">
        <v>1</v>
      </c>
      <c r="D43" s="9">
        <v>7038.02</v>
      </c>
      <c r="E43" s="9">
        <v>7231.57</v>
      </c>
      <c r="F43" s="18" t="e">
        <f t="shared" si="10"/>
        <v>#REF!</v>
      </c>
      <c r="G43" s="11">
        <v>8093.72</v>
      </c>
      <c r="H43" s="9">
        <v>8316.2999999999993</v>
      </c>
      <c r="I43" s="9" t="e">
        <f t="shared" si="11"/>
        <v>#REF!</v>
      </c>
      <c r="J43" s="61">
        <f t="shared" si="12"/>
        <v>2.7500333591969905E-2</v>
      </c>
      <c r="K43" s="61" t="e">
        <f t="shared" si="13"/>
        <v>#REF!</v>
      </c>
    </row>
    <row r="44" spans="1:11" x14ac:dyDescent="0.3">
      <c r="A44" s="7" t="s">
        <v>39</v>
      </c>
      <c r="B44" s="8"/>
      <c r="C44" s="57">
        <v>1</v>
      </c>
      <c r="D44" s="9">
        <v>9853.4599999999991</v>
      </c>
      <c r="E44" s="9">
        <v>10124.43</v>
      </c>
      <c r="F44" s="18" t="e">
        <f t="shared" si="10"/>
        <v>#REF!</v>
      </c>
      <c r="G44" s="11">
        <v>11331.48</v>
      </c>
      <c r="H44" s="9">
        <v>11643.1</v>
      </c>
      <c r="I44" s="9" t="e">
        <f t="shared" si="11"/>
        <v>#REF!</v>
      </c>
      <c r="J44" s="61">
        <f t="shared" si="12"/>
        <v>2.7500379473820002E-2</v>
      </c>
      <c r="K44" s="61" t="e">
        <f t="shared" si="13"/>
        <v>#REF!</v>
      </c>
    </row>
    <row r="45" spans="1:11" x14ac:dyDescent="0.3">
      <c r="A45" s="7" t="s">
        <v>40</v>
      </c>
      <c r="B45" s="8"/>
      <c r="C45" s="57">
        <v>1</v>
      </c>
      <c r="D45" s="9">
        <v>12665.4</v>
      </c>
      <c r="E45" s="9">
        <v>13013.7</v>
      </c>
      <c r="F45" s="18" t="e">
        <f t="shared" si="10"/>
        <v>#REF!</v>
      </c>
      <c r="G45" s="11">
        <v>14565.21</v>
      </c>
      <c r="H45" s="9">
        <v>14965.75</v>
      </c>
      <c r="I45" s="9" t="e">
        <f t="shared" si="11"/>
        <v>#REF!</v>
      </c>
      <c r="J45" s="61">
        <f t="shared" si="12"/>
        <v>2.7499775149139705E-2</v>
      </c>
      <c r="K45" s="61" t="e">
        <f t="shared" si="13"/>
        <v>#REF!</v>
      </c>
    </row>
    <row r="46" spans="1:11" x14ac:dyDescent="0.3">
      <c r="A46" s="7" t="s">
        <v>41</v>
      </c>
      <c r="B46" s="8"/>
      <c r="C46" s="57">
        <v>1</v>
      </c>
      <c r="D46" s="9">
        <v>13933.57</v>
      </c>
      <c r="E46" s="9">
        <v>14316.75</v>
      </c>
      <c r="F46" s="18" t="e">
        <f t="shared" si="10"/>
        <v>#REF!</v>
      </c>
      <c r="G46" s="11">
        <v>16023.61</v>
      </c>
      <c r="H46" s="9">
        <v>16464.259999999998</v>
      </c>
      <c r="I46" s="9" t="e">
        <f t="shared" si="11"/>
        <v>#REF!</v>
      </c>
      <c r="J46" s="61">
        <f t="shared" si="12"/>
        <v>2.7500045245734128E-2</v>
      </c>
      <c r="K46" s="61" t="e">
        <f t="shared" si="13"/>
        <v>#REF!</v>
      </c>
    </row>
    <row r="47" spans="1:11" x14ac:dyDescent="0.3">
      <c r="A47" s="7" t="s">
        <v>42</v>
      </c>
      <c r="B47" s="8" t="s">
        <v>95</v>
      </c>
      <c r="C47" s="57">
        <v>1</v>
      </c>
      <c r="D47" s="9">
        <v>3.52</v>
      </c>
      <c r="E47" s="9">
        <v>3.62</v>
      </c>
      <c r="F47" s="18" t="e">
        <f t="shared" si="10"/>
        <v>#REF!</v>
      </c>
      <c r="G47" s="11">
        <v>4.05</v>
      </c>
      <c r="H47" s="9">
        <v>4.16</v>
      </c>
      <c r="I47" s="9" t="e">
        <f t="shared" si="11"/>
        <v>#REF!</v>
      </c>
      <c r="J47" s="61">
        <f t="shared" si="12"/>
        <v>2.716049382716057E-2</v>
      </c>
      <c r="K47" s="61" t="e">
        <f t="shared" si="13"/>
        <v>#REF!</v>
      </c>
    </row>
    <row r="48" spans="1:11" x14ac:dyDescent="0.3">
      <c r="A48" s="7" t="s">
        <v>42</v>
      </c>
      <c r="B48" s="8" t="s">
        <v>96</v>
      </c>
      <c r="C48" s="57">
        <v>1</v>
      </c>
      <c r="D48" s="9">
        <v>10.57</v>
      </c>
      <c r="E48" s="9">
        <v>10.86</v>
      </c>
      <c r="F48" s="18" t="e">
        <f t="shared" si="10"/>
        <v>#REF!</v>
      </c>
      <c r="G48" s="11">
        <v>12.16</v>
      </c>
      <c r="H48" s="9">
        <v>12.49</v>
      </c>
      <c r="I48" s="9" t="e">
        <f t="shared" si="11"/>
        <v>#REF!</v>
      </c>
      <c r="J48" s="61">
        <f t="shared" si="12"/>
        <v>2.7138157894736947E-2</v>
      </c>
      <c r="K48" s="61" t="e">
        <f t="shared" si="13"/>
        <v>#REF!</v>
      </c>
    </row>
    <row r="49" spans="1:11" x14ac:dyDescent="0.3">
      <c r="A49" s="7" t="s">
        <v>42</v>
      </c>
      <c r="B49" s="8" t="s">
        <v>97</v>
      </c>
      <c r="C49" s="57">
        <v>1</v>
      </c>
      <c r="D49" s="9">
        <v>17.63</v>
      </c>
      <c r="E49" s="9">
        <v>18.12</v>
      </c>
      <c r="F49" s="18" t="e">
        <f t="shared" si="10"/>
        <v>#REF!</v>
      </c>
      <c r="G49" s="11">
        <v>20.28</v>
      </c>
      <c r="H49" s="9">
        <v>20.84</v>
      </c>
      <c r="I49" s="9" t="e">
        <f t="shared" si="11"/>
        <v>#REF!</v>
      </c>
      <c r="J49" s="61">
        <f t="shared" si="12"/>
        <v>2.7613412228796763E-2</v>
      </c>
      <c r="K49" s="61" t="e">
        <f t="shared" si="13"/>
        <v>#REF!</v>
      </c>
    </row>
    <row r="50" spans="1:11" x14ac:dyDescent="0.3">
      <c r="A50" s="7" t="s">
        <v>42</v>
      </c>
      <c r="B50" s="8" t="s">
        <v>98</v>
      </c>
      <c r="C50" s="57">
        <v>1</v>
      </c>
      <c r="D50" s="9">
        <v>24.66</v>
      </c>
      <c r="E50" s="9">
        <v>25.34</v>
      </c>
      <c r="F50" s="18" t="e">
        <f t="shared" si="10"/>
        <v>#REF!</v>
      </c>
      <c r="G50" s="11">
        <v>28.36</v>
      </c>
      <c r="H50" s="9">
        <v>29.14</v>
      </c>
      <c r="I50" s="9" t="e">
        <f t="shared" si="11"/>
        <v>#REF!</v>
      </c>
      <c r="J50" s="61">
        <f t="shared" si="12"/>
        <v>2.7503526093088926E-2</v>
      </c>
      <c r="K50" s="61" t="e">
        <f t="shared" si="13"/>
        <v>#REF!</v>
      </c>
    </row>
    <row r="51" spans="1:11" x14ac:dyDescent="0.3">
      <c r="A51" s="7" t="s">
        <v>42</v>
      </c>
      <c r="B51" s="8" t="s">
        <v>99</v>
      </c>
      <c r="C51" s="57">
        <v>1</v>
      </c>
      <c r="D51" s="9">
        <v>28.17</v>
      </c>
      <c r="E51" s="9">
        <v>28.95</v>
      </c>
      <c r="F51" s="18" t="e">
        <f t="shared" si="10"/>
        <v>#REF!</v>
      </c>
      <c r="G51" s="11">
        <v>32.4</v>
      </c>
      <c r="H51" s="9">
        <v>33.29</v>
      </c>
      <c r="I51" s="9" t="e">
        <f t="shared" si="11"/>
        <v>#REF!</v>
      </c>
      <c r="J51" s="61">
        <f t="shared" si="12"/>
        <v>2.7469135802469236E-2</v>
      </c>
      <c r="K51" s="61" t="e">
        <f t="shared" si="13"/>
        <v>#REF!</v>
      </c>
    </row>
    <row r="52" spans="1:11" x14ac:dyDescent="0.3">
      <c r="A52" s="15" t="s">
        <v>42</v>
      </c>
      <c r="B52" s="8" t="s">
        <v>100</v>
      </c>
      <c r="C52" s="57">
        <v>1</v>
      </c>
      <c r="D52" s="9">
        <v>0</v>
      </c>
      <c r="E52" s="9">
        <v>0</v>
      </c>
      <c r="F52" s="18" t="e">
        <f t="shared" si="10"/>
        <v>#REF!</v>
      </c>
      <c r="G52" s="11">
        <v>0</v>
      </c>
      <c r="H52" s="9">
        <v>0</v>
      </c>
      <c r="I52" s="9" t="e">
        <f t="shared" si="11"/>
        <v>#REF!</v>
      </c>
    </row>
    <row r="53" spans="1:11" x14ac:dyDescent="0.3">
      <c r="A53" s="7" t="s">
        <v>43</v>
      </c>
      <c r="B53" s="8"/>
      <c r="C53" s="57">
        <v>1</v>
      </c>
      <c r="D53" s="9">
        <v>838.24</v>
      </c>
      <c r="E53" s="9">
        <v>861.3</v>
      </c>
      <c r="F53" s="18" t="e">
        <f t="shared" si="10"/>
        <v>#REF!</v>
      </c>
      <c r="G53" s="11">
        <v>963.98</v>
      </c>
      <c r="H53" s="76">
        <v>994.99</v>
      </c>
      <c r="I53" s="9" t="e">
        <f t="shared" si="11"/>
        <v>#REF!</v>
      </c>
      <c r="J53" s="61">
        <f t="shared" si="12"/>
        <v>3.2168717193302721E-2</v>
      </c>
      <c r="K53" s="61" t="e">
        <f t="shared" si="13"/>
        <v>#REF!</v>
      </c>
    </row>
    <row r="54" spans="1:11" x14ac:dyDescent="0.3">
      <c r="A54" s="7" t="s">
        <v>44</v>
      </c>
      <c r="B54" s="8"/>
      <c r="C54" s="57">
        <v>1</v>
      </c>
      <c r="D54" s="9">
        <v>936.42</v>
      </c>
      <c r="E54" s="9">
        <v>962.17</v>
      </c>
      <c r="F54" s="18" t="e">
        <f t="shared" si="10"/>
        <v>#REF!</v>
      </c>
      <c r="G54" s="11">
        <v>1076.8800000000001</v>
      </c>
      <c r="H54" s="76">
        <v>1110.99</v>
      </c>
      <c r="I54" s="9" t="e">
        <f t="shared" si="11"/>
        <v>#REF!</v>
      </c>
      <c r="J54" s="61">
        <f t="shared" si="12"/>
        <v>3.1674838422108165E-2</v>
      </c>
      <c r="K54" s="61" t="e">
        <f t="shared" si="13"/>
        <v>#REF!</v>
      </c>
    </row>
    <row r="55" spans="1:11" x14ac:dyDescent="0.3">
      <c r="A55" s="7" t="s">
        <v>45</v>
      </c>
      <c r="B55" s="8"/>
      <c r="C55" s="57">
        <v>1</v>
      </c>
      <c r="D55" s="9">
        <v>1068.82</v>
      </c>
      <c r="E55" s="9">
        <v>1098.21</v>
      </c>
      <c r="F55" s="18" t="e">
        <f t="shared" si="10"/>
        <v>#REF!</v>
      </c>
      <c r="G55" s="11">
        <v>1229.1400000000001</v>
      </c>
      <c r="H55" s="76">
        <v>1267.44</v>
      </c>
      <c r="I55" s="9" t="e">
        <f t="shared" si="11"/>
        <v>#REF!</v>
      </c>
      <c r="J55" s="61">
        <f t="shared" si="12"/>
        <v>3.1159998047415316E-2</v>
      </c>
      <c r="K55" s="61" t="e">
        <f t="shared" si="13"/>
        <v>#REF!</v>
      </c>
    </row>
    <row r="56" spans="1:11" x14ac:dyDescent="0.3">
      <c r="A56" s="7" t="s">
        <v>46</v>
      </c>
      <c r="B56" s="8"/>
      <c r="C56" s="57">
        <v>1</v>
      </c>
      <c r="D56" s="9">
        <v>1182.44</v>
      </c>
      <c r="E56" s="9">
        <v>1214.96</v>
      </c>
      <c r="F56" s="18" t="e">
        <f t="shared" si="10"/>
        <v>#REF!</v>
      </c>
      <c r="G56" s="11">
        <v>1359.81</v>
      </c>
      <c r="H56" s="76">
        <v>1401.7</v>
      </c>
      <c r="I56" s="9" t="e">
        <f t="shared" si="11"/>
        <v>#REF!</v>
      </c>
      <c r="J56" s="61">
        <f t="shared" si="12"/>
        <v>3.0805774336120528E-2</v>
      </c>
      <c r="K56" s="61" t="e">
        <f t="shared" si="13"/>
        <v>#REF!</v>
      </c>
    </row>
    <row r="57" spans="1:11" x14ac:dyDescent="0.3">
      <c r="A57" s="16" t="s">
        <v>47</v>
      </c>
      <c r="B57" s="34"/>
      <c r="C57" s="68"/>
      <c r="D57" s="35"/>
      <c r="E57" s="36"/>
      <c r="F57" s="43"/>
      <c r="G57" s="37"/>
      <c r="H57" s="37"/>
      <c r="I57" s="37"/>
      <c r="J57" s="67"/>
      <c r="K57" s="67"/>
    </row>
    <row r="58" spans="1:11" x14ac:dyDescent="0.3">
      <c r="A58" s="15" t="s">
        <v>48</v>
      </c>
      <c r="B58" s="17"/>
      <c r="C58" s="58"/>
      <c r="D58" s="17"/>
      <c r="E58" s="10"/>
      <c r="F58" s="44"/>
      <c r="G58" s="11"/>
      <c r="H58" s="18"/>
      <c r="I58" s="11"/>
      <c r="J58" s="67"/>
      <c r="K58" s="67"/>
    </row>
    <row r="59" spans="1:11" x14ac:dyDescent="0.3">
      <c r="A59" s="19" t="s">
        <v>49</v>
      </c>
      <c r="B59" s="17"/>
      <c r="C59" s="58"/>
      <c r="D59" s="17"/>
      <c r="E59" s="10"/>
      <c r="F59" s="44"/>
      <c r="G59" s="11"/>
      <c r="H59" s="18"/>
      <c r="I59" s="11"/>
      <c r="J59" s="67"/>
      <c r="K59" s="67"/>
    </row>
    <row r="60" spans="1:11" x14ac:dyDescent="0.3">
      <c r="A60" s="7" t="s">
        <v>50</v>
      </c>
      <c r="B60" s="17" t="s">
        <v>51</v>
      </c>
      <c r="C60" s="58">
        <v>1</v>
      </c>
      <c r="D60" s="9">
        <v>26273.13</v>
      </c>
      <c r="E60" s="9">
        <v>26995.64</v>
      </c>
      <c r="F60" s="18" t="e">
        <f>ROUND(I60/(1+GST),2)</f>
        <v>#REF!</v>
      </c>
      <c r="G60" s="11">
        <v>30214.1</v>
      </c>
      <c r="H60" s="9">
        <v>31044.99</v>
      </c>
      <c r="I60" s="9" t="e">
        <f>ROUND(H60*(1+C60*rate_inc),2)</f>
        <v>#REF!</v>
      </c>
      <c r="J60" s="61">
        <f>H60/G60-1</f>
        <v>2.7500074468542968E-2</v>
      </c>
      <c r="K60" s="61" t="e">
        <f t="shared" si="13"/>
        <v>#REF!</v>
      </c>
    </row>
    <row r="61" spans="1:11" x14ac:dyDescent="0.3">
      <c r="A61" s="15" t="s">
        <v>50</v>
      </c>
      <c r="B61" s="17" t="s">
        <v>52</v>
      </c>
      <c r="C61" s="69"/>
      <c r="G61" s="45"/>
      <c r="H61" s="46"/>
      <c r="I61" s="46"/>
      <c r="J61" s="67"/>
      <c r="K61" s="67"/>
    </row>
    <row r="62" spans="1:11" x14ac:dyDescent="0.3">
      <c r="A62" s="7" t="s">
        <v>50</v>
      </c>
      <c r="B62" s="20" t="s">
        <v>53</v>
      </c>
      <c r="C62" s="58"/>
      <c r="D62" s="9" t="s">
        <v>54</v>
      </c>
      <c r="E62" s="10" t="s">
        <v>54</v>
      </c>
      <c r="F62" s="44" t="s">
        <v>54</v>
      </c>
      <c r="G62" s="11" t="s">
        <v>54</v>
      </c>
      <c r="H62" s="9" t="s">
        <v>54</v>
      </c>
      <c r="I62" s="11" t="s">
        <v>54</v>
      </c>
      <c r="J62" s="67"/>
      <c r="K62" s="67"/>
    </row>
    <row r="63" spans="1:11" x14ac:dyDescent="0.3">
      <c r="A63" s="7" t="s">
        <v>55</v>
      </c>
      <c r="B63" s="20" t="s">
        <v>51</v>
      </c>
      <c r="C63" s="58">
        <v>1</v>
      </c>
      <c r="D63" s="9">
        <v>24848.62</v>
      </c>
      <c r="E63" s="9">
        <v>25531.96</v>
      </c>
      <c r="F63" s="18" t="e">
        <f>ROUND(I63/(1+GST),2)</f>
        <v>#REF!</v>
      </c>
      <c r="G63" s="11">
        <v>28575.91</v>
      </c>
      <c r="H63" s="9">
        <v>29361.75</v>
      </c>
      <c r="I63" s="9" t="e">
        <f>ROUND(H63*(1+C63*rate_inc),2)</f>
        <v>#REF!</v>
      </c>
      <c r="J63" s="61">
        <f>H63/G63-1</f>
        <v>2.7500086611415009E-2</v>
      </c>
      <c r="K63" s="61" t="e">
        <f t="shared" si="13"/>
        <v>#REF!</v>
      </c>
    </row>
    <row r="64" spans="1:11" x14ac:dyDescent="0.3">
      <c r="A64" s="7" t="s">
        <v>55</v>
      </c>
      <c r="B64" s="20" t="s">
        <v>52</v>
      </c>
      <c r="C64" s="58"/>
      <c r="D64" s="9"/>
      <c r="E64" s="10"/>
      <c r="F64" s="44"/>
      <c r="G64" s="11"/>
      <c r="H64" s="18"/>
      <c r="I64" s="11"/>
      <c r="J64" s="67"/>
      <c r="K64" s="67"/>
    </row>
    <row r="65" spans="1:11" x14ac:dyDescent="0.3">
      <c r="A65" s="15" t="s">
        <v>55</v>
      </c>
      <c r="B65" s="20" t="s">
        <v>53</v>
      </c>
      <c r="C65" s="58"/>
      <c r="D65" s="9" t="s">
        <v>54</v>
      </c>
      <c r="E65" s="10" t="s">
        <v>54</v>
      </c>
      <c r="F65" s="44" t="s">
        <v>54</v>
      </c>
      <c r="G65" s="11" t="s">
        <v>54</v>
      </c>
      <c r="H65" s="9" t="s">
        <v>54</v>
      </c>
      <c r="I65" s="11" t="s">
        <v>54</v>
      </c>
      <c r="J65" s="67"/>
      <c r="K65" s="67"/>
    </row>
    <row r="66" spans="1:11" x14ac:dyDescent="0.3">
      <c r="A66" s="7" t="s">
        <v>56</v>
      </c>
      <c r="B66" s="20" t="s">
        <v>51</v>
      </c>
      <c r="C66" s="58">
        <v>1</v>
      </c>
      <c r="D66" s="9">
        <v>24848.62</v>
      </c>
      <c r="E66" s="9">
        <v>25531.96</v>
      </c>
      <c r="F66" s="18" t="e">
        <f>ROUND(I66/(1+GST),2)</f>
        <v>#REF!</v>
      </c>
      <c r="G66" s="11">
        <v>28575.91</v>
      </c>
      <c r="H66" s="9">
        <v>29361.75</v>
      </c>
      <c r="I66" s="9" t="e">
        <f>ROUND(H66*(1+C66*rate_inc),2)</f>
        <v>#REF!</v>
      </c>
      <c r="J66" s="61">
        <f>H66/G66-1</f>
        <v>2.7500086611415009E-2</v>
      </c>
      <c r="K66" s="61" t="e">
        <f t="shared" si="13"/>
        <v>#REF!</v>
      </c>
    </row>
    <row r="67" spans="1:11" x14ac:dyDescent="0.3">
      <c r="A67" s="7" t="s">
        <v>56</v>
      </c>
      <c r="B67" s="20" t="s">
        <v>52</v>
      </c>
      <c r="C67" s="58">
        <v>1</v>
      </c>
      <c r="D67" s="9">
        <v>10016.57</v>
      </c>
      <c r="E67" s="9">
        <v>10292.02</v>
      </c>
      <c r="F67" s="18" t="e">
        <f>ROUND(I67/(1+GST),2)</f>
        <v>#REF!</v>
      </c>
      <c r="G67" s="11">
        <v>11519.05</v>
      </c>
      <c r="H67" s="9">
        <v>11835.82</v>
      </c>
      <c r="I67" s="9" t="e">
        <f>ROUND(H67*(1+C67*rate_inc),2)</f>
        <v>#REF!</v>
      </c>
      <c r="J67" s="61">
        <f>H67/G67-1</f>
        <v>2.7499663600730972E-2</v>
      </c>
      <c r="K67" s="61" t="e">
        <f>F67/E67-1</f>
        <v>#REF!</v>
      </c>
    </row>
    <row r="68" spans="1:11" x14ac:dyDescent="0.3">
      <c r="A68" s="7" t="s">
        <v>56</v>
      </c>
      <c r="B68" s="20" t="s">
        <v>53</v>
      </c>
      <c r="C68" s="58">
        <v>1</v>
      </c>
      <c r="D68" s="9">
        <v>148.32</v>
      </c>
      <c r="E68" s="9">
        <v>152.4</v>
      </c>
      <c r="F68" s="18" t="e">
        <f>ROUND(I68/(1+GST),2)</f>
        <v>#REF!</v>
      </c>
      <c r="G68" s="11">
        <v>170.57</v>
      </c>
      <c r="H68" s="9">
        <v>175.26</v>
      </c>
      <c r="I68" s="9" t="e">
        <f>ROUND(H68*(1+C68*rate_inc),2)</f>
        <v>#REF!</v>
      </c>
      <c r="J68" s="61">
        <f>H68/G68-1</f>
        <v>2.7496042680424493E-2</v>
      </c>
      <c r="K68" s="61" t="e">
        <f t="shared" ref="K68:K98" si="14">F68/E68-1</f>
        <v>#REF!</v>
      </c>
    </row>
    <row r="69" spans="1:11" x14ac:dyDescent="0.3">
      <c r="A69" s="7" t="s">
        <v>57</v>
      </c>
      <c r="B69" s="20" t="s">
        <v>51</v>
      </c>
      <c r="C69" s="58">
        <v>1</v>
      </c>
      <c r="D69" s="9">
        <v>10016.57</v>
      </c>
      <c r="E69" s="9">
        <v>10292.02</v>
      </c>
      <c r="F69" s="18" t="e">
        <f>ROUND(I69/(1+GST),2)</f>
        <v>#REF!</v>
      </c>
      <c r="G69" s="11">
        <v>11519.05</v>
      </c>
      <c r="H69" s="9">
        <v>11835.82</v>
      </c>
      <c r="I69" s="9" t="e">
        <f>ROUND(H69*(1+C69*rate_inc),2)</f>
        <v>#REF!</v>
      </c>
      <c r="J69" s="61">
        <f>H69/G69-1</f>
        <v>2.7499663600730972E-2</v>
      </c>
      <c r="K69" s="61" t="e">
        <f t="shared" si="14"/>
        <v>#REF!</v>
      </c>
    </row>
    <row r="70" spans="1:11" x14ac:dyDescent="0.3">
      <c r="A70" s="7" t="s">
        <v>57</v>
      </c>
      <c r="B70" s="20" t="s">
        <v>52</v>
      </c>
      <c r="C70" s="58"/>
      <c r="D70" s="9"/>
      <c r="E70" s="10"/>
      <c r="F70" s="44"/>
      <c r="G70" s="11"/>
      <c r="H70" s="18"/>
      <c r="I70" s="11"/>
      <c r="J70" s="67"/>
      <c r="K70" s="67"/>
    </row>
    <row r="71" spans="1:11" x14ac:dyDescent="0.3">
      <c r="A71" s="15" t="s">
        <v>57</v>
      </c>
      <c r="B71" s="17" t="s">
        <v>53</v>
      </c>
      <c r="C71" s="58"/>
      <c r="D71" s="9" t="s">
        <v>54</v>
      </c>
      <c r="E71" s="10" t="s">
        <v>54</v>
      </c>
      <c r="F71" s="44" t="s">
        <v>54</v>
      </c>
      <c r="G71" s="11" t="s">
        <v>54</v>
      </c>
      <c r="H71" s="9" t="s">
        <v>54</v>
      </c>
      <c r="I71" s="11" t="s">
        <v>54</v>
      </c>
      <c r="J71" s="67"/>
      <c r="K71" s="67"/>
    </row>
    <row r="72" spans="1:11" x14ac:dyDescent="0.3">
      <c r="A72" s="7" t="s">
        <v>58</v>
      </c>
      <c r="B72" s="17" t="s">
        <v>51</v>
      </c>
      <c r="C72" s="58">
        <v>1</v>
      </c>
      <c r="D72" s="9">
        <v>10016.57</v>
      </c>
      <c r="E72" s="9">
        <v>10292.02</v>
      </c>
      <c r="F72" s="18" t="e">
        <f>ROUND(I72/(1+GST),2)</f>
        <v>#REF!</v>
      </c>
      <c r="G72" s="11">
        <v>11519.05</v>
      </c>
      <c r="H72" s="9">
        <v>11835.82</v>
      </c>
      <c r="I72" s="9" t="e">
        <f>ROUND(H72*(1+C72*rate_inc),2)</f>
        <v>#REF!</v>
      </c>
      <c r="J72" s="61">
        <f>H72/G72-1</f>
        <v>2.7499663600730972E-2</v>
      </c>
      <c r="K72" s="61" t="e">
        <f t="shared" si="14"/>
        <v>#REF!</v>
      </c>
    </row>
    <row r="73" spans="1:11" x14ac:dyDescent="0.3">
      <c r="A73" s="7" t="s">
        <v>58</v>
      </c>
      <c r="B73" s="17" t="s">
        <v>52</v>
      </c>
      <c r="C73" s="58">
        <v>1</v>
      </c>
      <c r="D73" s="9">
        <v>2524.39</v>
      </c>
      <c r="E73" s="9">
        <v>2593.81</v>
      </c>
      <c r="F73" s="18" t="e">
        <f>ROUND(I73/(1+GST),2)</f>
        <v>#REF!</v>
      </c>
      <c r="G73" s="11">
        <v>2903.05</v>
      </c>
      <c r="H73" s="9">
        <v>2982.88</v>
      </c>
      <c r="I73" s="9" t="e">
        <f>ROUND(H73*(1+C73*rate_inc),2)</f>
        <v>#REF!</v>
      </c>
      <c r="J73" s="61">
        <f>H73/G73-1</f>
        <v>2.7498665196947991E-2</v>
      </c>
      <c r="K73" s="61" t="e">
        <f t="shared" si="14"/>
        <v>#REF!</v>
      </c>
    </row>
    <row r="74" spans="1:11" x14ac:dyDescent="0.3">
      <c r="A74" s="7" t="s">
        <v>58</v>
      </c>
      <c r="B74" s="17" t="s">
        <v>53</v>
      </c>
      <c r="C74" s="58">
        <v>1</v>
      </c>
      <c r="D74" s="9">
        <v>141.37</v>
      </c>
      <c r="E74" s="9">
        <v>145.25</v>
      </c>
      <c r="F74" s="18" t="e">
        <f>ROUND(I74/(1+GST),2)</f>
        <v>#REF!</v>
      </c>
      <c r="G74" s="11">
        <v>162.57</v>
      </c>
      <c r="H74" s="9">
        <v>167.04</v>
      </c>
      <c r="I74" s="9" t="e">
        <f>ROUND(H74*(1+C74*rate_inc),2)</f>
        <v>#REF!</v>
      </c>
      <c r="J74" s="61">
        <f>H74/G74-1</f>
        <v>2.7495847942424767E-2</v>
      </c>
      <c r="K74" s="61" t="e">
        <f>F74/E74-1</f>
        <v>#REF!</v>
      </c>
    </row>
    <row r="75" spans="1:11" x14ac:dyDescent="0.3">
      <c r="A75" s="7" t="s">
        <v>59</v>
      </c>
      <c r="B75" s="20" t="s">
        <v>51</v>
      </c>
      <c r="C75" s="58">
        <v>1</v>
      </c>
      <c r="D75" s="9">
        <v>2524.39</v>
      </c>
      <c r="E75" s="9">
        <v>2593.81</v>
      </c>
      <c r="F75" s="18" t="e">
        <f>ROUND(I75/(1+GST),2)</f>
        <v>#REF!</v>
      </c>
      <c r="G75" s="11">
        <v>2903.05</v>
      </c>
      <c r="H75" s="9">
        <v>2982.88</v>
      </c>
      <c r="I75" s="9" t="e">
        <f>ROUND(H75*(1+C75*rate_inc),2)</f>
        <v>#REF!</v>
      </c>
      <c r="J75" s="61">
        <f>H75/G75-1</f>
        <v>2.7498665196947991E-2</v>
      </c>
      <c r="K75" s="61" t="e">
        <f t="shared" si="14"/>
        <v>#REF!</v>
      </c>
    </row>
    <row r="76" spans="1:11" x14ac:dyDescent="0.3">
      <c r="A76" s="7" t="s">
        <v>59</v>
      </c>
      <c r="B76" s="17" t="s">
        <v>52</v>
      </c>
      <c r="C76" s="58"/>
      <c r="D76" s="9"/>
      <c r="E76" s="10"/>
      <c r="F76" s="44"/>
      <c r="G76" s="11"/>
      <c r="H76" s="18"/>
      <c r="I76" s="11"/>
      <c r="J76" s="67"/>
      <c r="K76" s="67"/>
    </row>
    <row r="77" spans="1:11" x14ac:dyDescent="0.3">
      <c r="A77" s="7" t="s">
        <v>59</v>
      </c>
      <c r="B77" s="17" t="s">
        <v>53</v>
      </c>
      <c r="C77" s="58"/>
      <c r="D77" s="9"/>
      <c r="E77" s="10"/>
      <c r="F77" s="44"/>
      <c r="G77" s="11"/>
      <c r="H77" s="18"/>
      <c r="I77" s="11"/>
      <c r="J77" s="67"/>
      <c r="K77" s="67"/>
    </row>
    <row r="78" spans="1:11" x14ac:dyDescent="0.3">
      <c r="A78" s="19" t="s">
        <v>60</v>
      </c>
      <c r="B78" s="17"/>
      <c r="C78" s="58"/>
      <c r="D78" s="9"/>
      <c r="E78" s="10"/>
      <c r="F78" s="44"/>
      <c r="G78" s="11"/>
      <c r="H78" s="18"/>
      <c r="I78" s="11"/>
      <c r="J78" s="67"/>
      <c r="K78" s="67"/>
    </row>
    <row r="79" spans="1:11" x14ac:dyDescent="0.3">
      <c r="A79" s="7" t="s">
        <v>61</v>
      </c>
      <c r="B79" s="20" t="s">
        <v>51</v>
      </c>
      <c r="C79" s="58">
        <v>1</v>
      </c>
      <c r="D79" s="9">
        <v>51105.15</v>
      </c>
      <c r="E79" s="9">
        <v>52510.54</v>
      </c>
      <c r="F79" s="18" t="e">
        <f>ROUND(I79/(1+GST),2)</f>
        <v>#REF!</v>
      </c>
      <c r="G79" s="11">
        <v>58770.92</v>
      </c>
      <c r="H79" s="9">
        <v>60387.12</v>
      </c>
      <c r="I79" s="9" t="e">
        <f>ROUND(H79*(1+C79*rate_inc),2)</f>
        <v>#REF!</v>
      </c>
      <c r="J79" s="61">
        <f>H79/G79-1</f>
        <v>2.7499994895434865E-2</v>
      </c>
      <c r="K79" s="61" t="e">
        <f t="shared" si="14"/>
        <v>#REF!</v>
      </c>
    </row>
    <row r="80" spans="1:11" x14ac:dyDescent="0.3">
      <c r="A80" s="7" t="s">
        <v>61</v>
      </c>
      <c r="B80" s="20" t="s">
        <v>52</v>
      </c>
      <c r="C80" s="58"/>
      <c r="D80" s="9"/>
      <c r="E80" s="10"/>
      <c r="F80" s="44"/>
      <c r="G80" s="11"/>
      <c r="H80" s="18"/>
      <c r="I80" s="11"/>
      <c r="J80" s="67"/>
      <c r="K80" s="67"/>
    </row>
    <row r="81" spans="1:11" x14ac:dyDescent="0.3">
      <c r="A81" s="15" t="s">
        <v>61</v>
      </c>
      <c r="B81" s="20" t="s">
        <v>53</v>
      </c>
      <c r="C81" s="58"/>
      <c r="D81" s="9" t="s">
        <v>54</v>
      </c>
      <c r="E81" s="10" t="s">
        <v>54</v>
      </c>
      <c r="F81" s="44" t="s">
        <v>54</v>
      </c>
      <c r="G81" s="11" t="s">
        <v>54</v>
      </c>
      <c r="H81" s="9" t="s">
        <v>54</v>
      </c>
      <c r="I81" s="11" t="s">
        <v>54</v>
      </c>
      <c r="J81" s="67"/>
      <c r="K81" s="67"/>
    </row>
    <row r="82" spans="1:11" x14ac:dyDescent="0.3">
      <c r="A82" s="7" t="s">
        <v>62</v>
      </c>
      <c r="B82" s="20" t="s">
        <v>51</v>
      </c>
      <c r="C82" s="58">
        <v>1</v>
      </c>
      <c r="D82" s="9">
        <v>51105.15</v>
      </c>
      <c r="E82" s="9">
        <v>52510.54</v>
      </c>
      <c r="F82" s="18" t="e">
        <f>ROUND(I82/(1+GST),2)</f>
        <v>#REF!</v>
      </c>
      <c r="G82" s="11">
        <v>58770.92</v>
      </c>
      <c r="H82" s="9">
        <v>60387.12</v>
      </c>
      <c r="I82" s="9" t="e">
        <f>ROUND(H82*(1+C82*rate_inc),2)</f>
        <v>#REF!</v>
      </c>
      <c r="J82" s="61">
        <f>H82/G82-1</f>
        <v>2.7499994895434865E-2</v>
      </c>
      <c r="K82" s="61" t="e">
        <f t="shared" si="14"/>
        <v>#REF!</v>
      </c>
    </row>
    <row r="83" spans="1:11" x14ac:dyDescent="0.3">
      <c r="A83" s="7" t="s">
        <v>62</v>
      </c>
      <c r="B83" s="20" t="s">
        <v>52</v>
      </c>
      <c r="C83" s="58">
        <v>1</v>
      </c>
      <c r="D83" s="9">
        <v>3055.55</v>
      </c>
      <c r="E83" s="9">
        <v>3139.57</v>
      </c>
      <c r="F83" s="18" t="e">
        <f>ROUND(I83/(1+GST),2)</f>
        <v>#REF!</v>
      </c>
      <c r="G83" s="11">
        <v>3513.88</v>
      </c>
      <c r="H83" s="9">
        <v>3610.51</v>
      </c>
      <c r="I83" s="9" t="e">
        <f>ROUND(H83*(1+C83*rate_inc),2)</f>
        <v>#REF!</v>
      </c>
      <c r="J83" s="61">
        <f>H83/G83-1</f>
        <v>2.7499516204309904E-2</v>
      </c>
      <c r="K83" s="61" t="e">
        <f t="shared" si="14"/>
        <v>#REF!</v>
      </c>
    </row>
    <row r="84" spans="1:11" x14ac:dyDescent="0.3">
      <c r="A84" s="7" t="s">
        <v>62</v>
      </c>
      <c r="B84" s="20" t="s">
        <v>53</v>
      </c>
      <c r="C84" s="58">
        <v>1</v>
      </c>
      <c r="D84" s="9">
        <v>211.67</v>
      </c>
      <c r="E84" s="9">
        <v>217.49</v>
      </c>
      <c r="F84" s="18" t="e">
        <f>ROUND(I84/(1+GST),2)</f>
        <v>#REF!</v>
      </c>
      <c r="G84" s="11">
        <v>243.42</v>
      </c>
      <c r="H84" s="9">
        <v>250.11</v>
      </c>
      <c r="I84" s="9" t="e">
        <f>ROUND(H84*(1+C84*rate_inc),2)</f>
        <v>#REF!</v>
      </c>
      <c r="J84" s="61">
        <f>H84/G84-1</f>
        <v>2.7483362090214625E-2</v>
      </c>
      <c r="K84" s="61" t="e">
        <f t="shared" si="14"/>
        <v>#REF!</v>
      </c>
    </row>
    <row r="85" spans="1:11" x14ac:dyDescent="0.3">
      <c r="A85" s="7" t="s">
        <v>63</v>
      </c>
      <c r="B85" s="20" t="s">
        <v>51</v>
      </c>
      <c r="C85" s="58">
        <v>1</v>
      </c>
      <c r="D85" s="9">
        <v>3055.55</v>
      </c>
      <c r="E85" s="9">
        <v>3139.57</v>
      </c>
      <c r="F85" s="18" t="e">
        <f>ROUND(I85/(1+GST),2)</f>
        <v>#REF!</v>
      </c>
      <c r="G85" s="11">
        <v>3513.88</v>
      </c>
      <c r="H85" s="9">
        <v>3610.51</v>
      </c>
      <c r="I85" s="9" t="e">
        <f>ROUND(H85*(1+C85*rate_inc),2)</f>
        <v>#REF!</v>
      </c>
      <c r="J85" s="61">
        <f>H85/G85-1</f>
        <v>2.7499516204309904E-2</v>
      </c>
      <c r="K85" s="61" t="e">
        <f t="shared" si="14"/>
        <v>#REF!</v>
      </c>
    </row>
    <row r="86" spans="1:11" x14ac:dyDescent="0.3">
      <c r="A86" s="7" t="s">
        <v>63</v>
      </c>
      <c r="B86" s="20" t="s">
        <v>52</v>
      </c>
      <c r="C86" s="58"/>
      <c r="D86" s="9"/>
      <c r="E86" s="10"/>
      <c r="F86" s="44"/>
      <c r="G86" s="11"/>
      <c r="H86" s="18"/>
      <c r="I86" s="11"/>
      <c r="J86" s="67"/>
      <c r="K86" s="67"/>
    </row>
    <row r="87" spans="1:11" x14ac:dyDescent="0.3">
      <c r="A87" s="7" t="s">
        <v>63</v>
      </c>
      <c r="B87" s="20" t="s">
        <v>53</v>
      </c>
      <c r="C87" s="58"/>
      <c r="D87" s="9"/>
      <c r="E87" s="10"/>
      <c r="F87" s="44"/>
      <c r="G87" s="11"/>
      <c r="H87" s="18"/>
      <c r="I87" s="11"/>
      <c r="J87" s="67"/>
      <c r="K87" s="67"/>
    </row>
    <row r="88" spans="1:11" x14ac:dyDescent="0.3">
      <c r="A88" s="19" t="s">
        <v>64</v>
      </c>
      <c r="B88" s="17"/>
      <c r="C88" s="58"/>
      <c r="D88" s="9"/>
      <c r="E88" s="10"/>
      <c r="F88" s="44"/>
      <c r="G88" s="11"/>
      <c r="H88" s="18"/>
      <c r="I88" s="11"/>
      <c r="J88" s="67"/>
      <c r="K88" s="67"/>
    </row>
    <row r="89" spans="1:11" x14ac:dyDescent="0.3">
      <c r="A89" s="7" t="s">
        <v>61</v>
      </c>
      <c r="B89" s="20" t="s">
        <v>51</v>
      </c>
      <c r="C89" s="58">
        <v>1</v>
      </c>
      <c r="D89" s="9">
        <v>128220.83</v>
      </c>
      <c r="E89" s="9">
        <v>131746.9</v>
      </c>
      <c r="F89" s="18" t="e">
        <f>ROUND(I89/(1+GST),2)</f>
        <v>#REF!</v>
      </c>
      <c r="G89" s="11">
        <v>147453.95000000001</v>
      </c>
      <c r="H89" s="9">
        <v>151508.93</v>
      </c>
      <c r="I89" s="9" t="e">
        <f>ROUND(H89*(1+C89*rate_inc),2)</f>
        <v>#REF!</v>
      </c>
      <c r="J89" s="61">
        <f>H89/G89-1</f>
        <v>2.7499975416053424E-2</v>
      </c>
      <c r="K89" s="61" t="e">
        <f t="shared" si="14"/>
        <v>#REF!</v>
      </c>
    </row>
    <row r="90" spans="1:11" x14ac:dyDescent="0.3">
      <c r="A90" s="15" t="s">
        <v>61</v>
      </c>
      <c r="B90" s="20" t="s">
        <v>52</v>
      </c>
      <c r="C90" s="58"/>
      <c r="D90" s="9"/>
      <c r="E90" s="10"/>
      <c r="F90" s="44"/>
      <c r="G90" s="11"/>
      <c r="H90" s="18"/>
      <c r="I90" s="11"/>
      <c r="J90" s="67"/>
      <c r="K90" s="67"/>
    </row>
    <row r="91" spans="1:11" x14ac:dyDescent="0.3">
      <c r="A91" s="7" t="s">
        <v>61</v>
      </c>
      <c r="B91" s="20" t="s">
        <v>53</v>
      </c>
      <c r="C91" s="58"/>
      <c r="D91" s="9" t="s">
        <v>54</v>
      </c>
      <c r="E91" s="10" t="s">
        <v>54</v>
      </c>
      <c r="F91" s="44" t="s">
        <v>54</v>
      </c>
      <c r="G91" s="11" t="s">
        <v>54</v>
      </c>
      <c r="H91" s="9" t="s">
        <v>54</v>
      </c>
      <c r="I91" s="11" t="s">
        <v>54</v>
      </c>
      <c r="J91" s="67"/>
      <c r="K91" s="67"/>
    </row>
    <row r="92" spans="1:11" x14ac:dyDescent="0.3">
      <c r="A92" s="7" t="s">
        <v>65</v>
      </c>
      <c r="B92" s="20" t="s">
        <v>51</v>
      </c>
      <c r="C92" s="58">
        <v>1</v>
      </c>
      <c r="D92" s="9">
        <v>128220.83</v>
      </c>
      <c r="E92" s="9">
        <v>131746.9</v>
      </c>
      <c r="F92" s="18" t="e">
        <f t="shared" ref="F92:F101" si="15">ROUND(I92/(1+GST),2)</f>
        <v>#REF!</v>
      </c>
      <c r="G92" s="11">
        <v>147453.95000000001</v>
      </c>
      <c r="H92" s="9">
        <v>151508.93</v>
      </c>
      <c r="I92" s="9" t="e">
        <f t="shared" ref="I92:I101" si="16">ROUND(H92*(1+C92*rate_inc),2)</f>
        <v>#REF!</v>
      </c>
      <c r="J92" s="61">
        <f t="shared" ref="J92:J101" si="17">H92/G92-1</f>
        <v>2.7499975416053424E-2</v>
      </c>
      <c r="K92" s="61" t="e">
        <f t="shared" si="14"/>
        <v>#REF!</v>
      </c>
    </row>
    <row r="93" spans="1:11" x14ac:dyDescent="0.3">
      <c r="A93" s="7" t="s">
        <v>65</v>
      </c>
      <c r="B93" s="20" t="s">
        <v>52</v>
      </c>
      <c r="C93" s="58">
        <v>1</v>
      </c>
      <c r="D93" s="9">
        <v>119745</v>
      </c>
      <c r="E93" s="9">
        <v>123037.99</v>
      </c>
      <c r="F93" s="18" t="e">
        <f t="shared" si="15"/>
        <v>#REF!</v>
      </c>
      <c r="G93" s="11">
        <v>137706.75</v>
      </c>
      <c r="H93" s="9">
        <v>141493.69</v>
      </c>
      <c r="I93" s="9" t="e">
        <f t="shared" si="16"/>
        <v>#REF!</v>
      </c>
      <c r="J93" s="61">
        <f t="shared" si="17"/>
        <v>2.7500031770410605E-2</v>
      </c>
      <c r="K93" s="61" t="e">
        <f t="shared" si="14"/>
        <v>#REF!</v>
      </c>
    </row>
    <row r="94" spans="1:11" x14ac:dyDescent="0.3">
      <c r="A94" s="7" t="s">
        <v>65</v>
      </c>
      <c r="B94" s="20" t="s">
        <v>53</v>
      </c>
      <c r="C94" s="58">
        <v>1</v>
      </c>
      <c r="D94" s="9">
        <v>47.09</v>
      </c>
      <c r="E94" s="9">
        <v>48.38</v>
      </c>
      <c r="F94" s="18" t="e">
        <f t="shared" si="15"/>
        <v>#REF!</v>
      </c>
      <c r="G94" s="11">
        <v>54.15</v>
      </c>
      <c r="H94" s="9">
        <v>55.64</v>
      </c>
      <c r="I94" s="9" t="e">
        <f t="shared" si="16"/>
        <v>#REF!</v>
      </c>
      <c r="J94" s="61">
        <f t="shared" si="17"/>
        <v>2.751615881809788E-2</v>
      </c>
      <c r="K94" s="61" t="e">
        <f t="shared" si="14"/>
        <v>#REF!</v>
      </c>
    </row>
    <row r="95" spans="1:11" x14ac:dyDescent="0.3">
      <c r="A95" s="7" t="s">
        <v>66</v>
      </c>
      <c r="B95" s="20" t="s">
        <v>51</v>
      </c>
      <c r="C95" s="58">
        <v>1</v>
      </c>
      <c r="D95" s="9">
        <v>119745</v>
      </c>
      <c r="E95" s="9">
        <v>123037.99</v>
      </c>
      <c r="F95" s="18" t="e">
        <f t="shared" si="15"/>
        <v>#REF!</v>
      </c>
      <c r="G95" s="11">
        <v>137706.75</v>
      </c>
      <c r="H95" s="9">
        <v>141493.69</v>
      </c>
      <c r="I95" s="9" t="e">
        <f t="shared" si="16"/>
        <v>#REF!</v>
      </c>
      <c r="J95" s="61">
        <f t="shared" si="17"/>
        <v>2.7500031770410605E-2</v>
      </c>
      <c r="K95" s="61" t="e">
        <f t="shared" si="14"/>
        <v>#REF!</v>
      </c>
    </row>
    <row r="96" spans="1:11" x14ac:dyDescent="0.3">
      <c r="A96" s="7" t="s">
        <v>66</v>
      </c>
      <c r="B96" s="20" t="s">
        <v>52</v>
      </c>
      <c r="C96" s="58">
        <v>1</v>
      </c>
      <c r="D96" s="9">
        <v>114094.45</v>
      </c>
      <c r="E96" s="9">
        <v>117232.05</v>
      </c>
      <c r="F96" s="18" t="e">
        <f t="shared" si="15"/>
        <v>#REF!</v>
      </c>
      <c r="G96" s="11">
        <v>131208.62</v>
      </c>
      <c r="H96" s="9">
        <v>134816.85999999999</v>
      </c>
      <c r="I96" s="9" t="e">
        <f t="shared" si="16"/>
        <v>#REF!</v>
      </c>
      <c r="J96" s="61">
        <f t="shared" si="17"/>
        <v>2.7500022483278874E-2</v>
      </c>
      <c r="K96" s="61" t="e">
        <f t="shared" si="14"/>
        <v>#REF!</v>
      </c>
    </row>
    <row r="97" spans="1:11" x14ac:dyDescent="0.3">
      <c r="A97" s="7" t="s">
        <v>66</v>
      </c>
      <c r="B97" s="20" t="s">
        <v>53</v>
      </c>
      <c r="C97" s="58">
        <v>1</v>
      </c>
      <c r="D97" s="9">
        <v>47.09</v>
      </c>
      <c r="E97" s="9">
        <v>48.38</v>
      </c>
      <c r="F97" s="18" t="e">
        <f t="shared" si="15"/>
        <v>#REF!</v>
      </c>
      <c r="G97" s="11">
        <v>54.15</v>
      </c>
      <c r="H97" s="9">
        <v>55.64</v>
      </c>
      <c r="I97" s="9" t="e">
        <f t="shared" si="16"/>
        <v>#REF!</v>
      </c>
      <c r="J97" s="61">
        <f t="shared" si="17"/>
        <v>2.751615881809788E-2</v>
      </c>
      <c r="K97" s="61" t="e">
        <f t="shared" si="14"/>
        <v>#REF!</v>
      </c>
    </row>
    <row r="98" spans="1:11" x14ac:dyDescent="0.3">
      <c r="A98" s="7" t="s">
        <v>67</v>
      </c>
      <c r="B98" s="20" t="s">
        <v>51</v>
      </c>
      <c r="C98" s="58">
        <v>1</v>
      </c>
      <c r="D98" s="9">
        <v>114094.45</v>
      </c>
      <c r="E98" s="9">
        <v>117232.05</v>
      </c>
      <c r="F98" s="18" t="e">
        <f t="shared" si="15"/>
        <v>#REF!</v>
      </c>
      <c r="G98" s="11">
        <v>131208.62</v>
      </c>
      <c r="H98" s="9">
        <v>134816.85999999999</v>
      </c>
      <c r="I98" s="9" t="e">
        <f t="shared" si="16"/>
        <v>#REF!</v>
      </c>
      <c r="J98" s="61">
        <f t="shared" si="17"/>
        <v>2.7500022483278874E-2</v>
      </c>
      <c r="K98" s="61" t="e">
        <f t="shared" si="14"/>
        <v>#REF!</v>
      </c>
    </row>
    <row r="99" spans="1:11" x14ac:dyDescent="0.3">
      <c r="A99" s="7" t="s">
        <v>67</v>
      </c>
      <c r="B99" s="17" t="s">
        <v>52</v>
      </c>
      <c r="C99" s="58">
        <v>1</v>
      </c>
      <c r="D99" s="9">
        <v>57588.94</v>
      </c>
      <c r="E99" s="9">
        <v>59172.63</v>
      </c>
      <c r="F99" s="18" t="e">
        <f t="shared" si="15"/>
        <v>#REF!</v>
      </c>
      <c r="G99" s="11">
        <v>66227.28</v>
      </c>
      <c r="H99" s="9">
        <v>68048.53</v>
      </c>
      <c r="I99" s="9" t="e">
        <f t="shared" si="16"/>
        <v>#REF!</v>
      </c>
      <c r="J99" s="61">
        <f t="shared" si="17"/>
        <v>2.7499996980096419E-2</v>
      </c>
      <c r="K99" s="61" t="e">
        <f>F99/E99-1</f>
        <v>#REF!</v>
      </c>
    </row>
    <row r="100" spans="1:11" x14ac:dyDescent="0.3">
      <c r="A100" s="7" t="s">
        <v>67</v>
      </c>
      <c r="B100" s="17" t="s">
        <v>53</v>
      </c>
      <c r="C100" s="58">
        <v>1</v>
      </c>
      <c r="D100" s="9">
        <v>188.36</v>
      </c>
      <c r="E100" s="9">
        <v>193.54</v>
      </c>
      <c r="F100" s="18" t="e">
        <f t="shared" si="15"/>
        <v>#REF!</v>
      </c>
      <c r="G100" s="11">
        <v>216.61</v>
      </c>
      <c r="H100" s="9">
        <v>222.57</v>
      </c>
      <c r="I100" s="9" t="e">
        <f t="shared" si="16"/>
        <v>#REF!</v>
      </c>
      <c r="J100" s="61">
        <f t="shared" si="17"/>
        <v>2.7514888509302393E-2</v>
      </c>
      <c r="K100" s="61" t="e">
        <f t="shared" ref="K100:K131" si="18">F100/E100-1</f>
        <v>#REF!</v>
      </c>
    </row>
    <row r="101" spans="1:11" x14ac:dyDescent="0.3">
      <c r="A101" s="7" t="s">
        <v>68</v>
      </c>
      <c r="B101" s="17" t="s">
        <v>51</v>
      </c>
      <c r="C101" s="58">
        <v>1</v>
      </c>
      <c r="D101" s="9">
        <v>57588.94</v>
      </c>
      <c r="E101" s="9">
        <v>59172.63</v>
      </c>
      <c r="F101" s="18" t="e">
        <f t="shared" si="15"/>
        <v>#REF!</v>
      </c>
      <c r="G101" s="11">
        <v>66227.28</v>
      </c>
      <c r="H101" s="9">
        <v>68048.53</v>
      </c>
      <c r="I101" s="9" t="e">
        <f t="shared" si="16"/>
        <v>#REF!</v>
      </c>
      <c r="J101" s="61">
        <f t="shared" si="17"/>
        <v>2.7499996980096419E-2</v>
      </c>
      <c r="K101" s="61" t="e">
        <f t="shared" si="18"/>
        <v>#REF!</v>
      </c>
    </row>
    <row r="102" spans="1:11" x14ac:dyDescent="0.3">
      <c r="A102" s="7" t="s">
        <v>68</v>
      </c>
      <c r="B102" s="17" t="s">
        <v>52</v>
      </c>
      <c r="C102" s="58"/>
      <c r="D102" s="9"/>
      <c r="E102" s="10"/>
      <c r="F102" s="44"/>
      <c r="G102" s="11"/>
      <c r="H102" s="18"/>
      <c r="I102" s="11"/>
      <c r="J102" s="67"/>
      <c r="K102" s="67"/>
    </row>
    <row r="103" spans="1:11" x14ac:dyDescent="0.3">
      <c r="A103" s="15" t="s">
        <v>68</v>
      </c>
      <c r="B103" s="20" t="s">
        <v>53</v>
      </c>
      <c r="C103" s="58"/>
      <c r="D103" s="9" t="s">
        <v>54</v>
      </c>
      <c r="E103" s="10" t="s">
        <v>54</v>
      </c>
      <c r="F103" s="44" t="s">
        <v>54</v>
      </c>
      <c r="G103" s="11" t="s">
        <v>54</v>
      </c>
      <c r="H103" s="9" t="s">
        <v>54</v>
      </c>
      <c r="I103" s="11" t="s">
        <v>54</v>
      </c>
      <c r="J103" s="67"/>
      <c r="K103" s="67"/>
    </row>
    <row r="104" spans="1:11" ht="12.75" customHeight="1" x14ac:dyDescent="0.3">
      <c r="A104" s="19" t="s">
        <v>69</v>
      </c>
      <c r="B104" s="17"/>
      <c r="C104" s="58"/>
      <c r="D104" s="9"/>
      <c r="E104" s="10"/>
      <c r="F104" s="44"/>
      <c r="G104" s="11"/>
      <c r="H104" s="18"/>
      <c r="I104" s="11"/>
      <c r="J104" s="67"/>
      <c r="K104" s="67"/>
    </row>
    <row r="105" spans="1:11" ht="12.75" customHeight="1" x14ac:dyDescent="0.3">
      <c r="A105" s="7" t="s">
        <v>70</v>
      </c>
      <c r="B105" s="20" t="s">
        <v>51</v>
      </c>
      <c r="C105" s="58">
        <v>1</v>
      </c>
      <c r="D105" s="9">
        <v>156472.20000000001</v>
      </c>
      <c r="E105" s="9">
        <v>160775.18</v>
      </c>
      <c r="F105" s="18" t="e">
        <f>ROUND(I105/(1+GST),2)</f>
        <v>#REF!</v>
      </c>
      <c r="G105" s="11">
        <v>179943.03</v>
      </c>
      <c r="H105" s="9">
        <v>184891.46</v>
      </c>
      <c r="I105" s="9" t="e">
        <f>ROUND(H105*(1+C105*rate_inc),2)</f>
        <v>#REF!</v>
      </c>
      <c r="J105" s="61">
        <f>H105/G105-1</f>
        <v>2.7499981521929451E-2</v>
      </c>
      <c r="K105" s="61" t="e">
        <f t="shared" si="18"/>
        <v>#REF!</v>
      </c>
    </row>
    <row r="106" spans="1:11" ht="12.75" customHeight="1" x14ac:dyDescent="0.3">
      <c r="A106" s="7"/>
      <c r="B106" s="20" t="s">
        <v>52</v>
      </c>
      <c r="C106" s="58"/>
      <c r="D106" s="9"/>
      <c r="E106" s="10"/>
      <c r="F106" s="44"/>
      <c r="G106" s="11"/>
      <c r="H106" s="18"/>
      <c r="I106" s="11"/>
      <c r="J106" s="67"/>
      <c r="K106" s="67"/>
    </row>
    <row r="107" spans="1:11" x14ac:dyDescent="0.3">
      <c r="A107" s="15"/>
      <c r="B107" s="20" t="s">
        <v>53</v>
      </c>
      <c r="C107" s="58"/>
      <c r="D107" s="9" t="s">
        <v>54</v>
      </c>
      <c r="E107" s="10" t="s">
        <v>54</v>
      </c>
      <c r="F107" s="44" t="s">
        <v>54</v>
      </c>
      <c r="G107" s="11" t="s">
        <v>54</v>
      </c>
      <c r="H107" s="9" t="s">
        <v>54</v>
      </c>
      <c r="I107" s="11" t="s">
        <v>54</v>
      </c>
      <c r="J107" s="67"/>
      <c r="K107" s="67"/>
    </row>
    <row r="108" spans="1:11" x14ac:dyDescent="0.3">
      <c r="A108" s="7" t="s">
        <v>71</v>
      </c>
      <c r="B108" s="20" t="s">
        <v>51</v>
      </c>
      <c r="C108" s="58">
        <v>1</v>
      </c>
      <c r="D108" s="9">
        <v>156472.20000000001</v>
      </c>
      <c r="E108" s="9">
        <v>160775.18</v>
      </c>
      <c r="F108" s="18" t="e">
        <f t="shared" ref="F108:F117" si="19">ROUND(I108/(1+GST),2)</f>
        <v>#REF!</v>
      </c>
      <c r="G108" s="11">
        <v>179943.03</v>
      </c>
      <c r="H108" s="9">
        <v>184891.46</v>
      </c>
      <c r="I108" s="9" t="e">
        <f t="shared" ref="I108:I117" si="20">ROUND(H108*(1+C108*rate_inc),2)</f>
        <v>#REF!</v>
      </c>
      <c r="J108" s="61">
        <f t="shared" ref="J108:J117" si="21">H108/G108-1</f>
        <v>2.7499981521929451E-2</v>
      </c>
      <c r="K108" s="61" t="e">
        <f t="shared" si="18"/>
        <v>#REF!</v>
      </c>
    </row>
    <row r="109" spans="1:11" x14ac:dyDescent="0.3">
      <c r="A109" s="7"/>
      <c r="B109" s="20" t="s">
        <v>52</v>
      </c>
      <c r="C109" s="58">
        <v>1</v>
      </c>
      <c r="D109" s="9">
        <v>119745</v>
      </c>
      <c r="E109" s="9">
        <v>123037.99</v>
      </c>
      <c r="F109" s="18" t="e">
        <f t="shared" si="19"/>
        <v>#REF!</v>
      </c>
      <c r="G109" s="11">
        <v>137706.75</v>
      </c>
      <c r="H109" s="9">
        <v>141493.69</v>
      </c>
      <c r="I109" s="9" t="e">
        <f t="shared" si="20"/>
        <v>#REF!</v>
      </c>
      <c r="J109" s="61">
        <f t="shared" si="21"/>
        <v>2.7500031770410605E-2</v>
      </c>
      <c r="K109" s="61" t="e">
        <f t="shared" si="18"/>
        <v>#REF!</v>
      </c>
    </row>
    <row r="110" spans="1:11" x14ac:dyDescent="0.3">
      <c r="A110" s="7"/>
      <c r="B110" s="20" t="s">
        <v>53</v>
      </c>
      <c r="C110" s="58">
        <v>1</v>
      </c>
      <c r="D110" s="9">
        <v>349.77</v>
      </c>
      <c r="E110" s="9">
        <v>359.39</v>
      </c>
      <c r="F110" s="18" t="e">
        <f t="shared" si="19"/>
        <v>#REF!</v>
      </c>
      <c r="G110" s="11">
        <v>402.24</v>
      </c>
      <c r="H110" s="9">
        <v>413.3</v>
      </c>
      <c r="I110" s="9" t="e">
        <f t="shared" si="20"/>
        <v>#REF!</v>
      </c>
      <c r="J110" s="61">
        <f t="shared" si="21"/>
        <v>2.7496022275258492E-2</v>
      </c>
      <c r="K110" s="61" t="e">
        <f t="shared" si="18"/>
        <v>#REF!</v>
      </c>
    </row>
    <row r="111" spans="1:11" x14ac:dyDescent="0.3">
      <c r="A111" s="7" t="s">
        <v>66</v>
      </c>
      <c r="B111" s="20" t="s">
        <v>51</v>
      </c>
      <c r="C111" s="58">
        <v>1</v>
      </c>
      <c r="D111" s="9">
        <v>119745</v>
      </c>
      <c r="E111" s="9">
        <v>123037.99</v>
      </c>
      <c r="F111" s="18" t="e">
        <f t="shared" si="19"/>
        <v>#REF!</v>
      </c>
      <c r="G111" s="11">
        <v>137706.75</v>
      </c>
      <c r="H111" s="9">
        <v>141493.69</v>
      </c>
      <c r="I111" s="9" t="e">
        <f t="shared" si="20"/>
        <v>#REF!</v>
      </c>
      <c r="J111" s="61">
        <f t="shared" si="21"/>
        <v>2.7500031770410605E-2</v>
      </c>
      <c r="K111" s="61" t="e">
        <f t="shared" si="18"/>
        <v>#REF!</v>
      </c>
    </row>
    <row r="112" spans="1:11" x14ac:dyDescent="0.3">
      <c r="A112" s="7"/>
      <c r="B112" s="20" t="s">
        <v>52</v>
      </c>
      <c r="C112" s="58">
        <v>1</v>
      </c>
      <c r="D112" s="9">
        <v>114094.45</v>
      </c>
      <c r="E112" s="9">
        <v>117232.05</v>
      </c>
      <c r="F112" s="18" t="e">
        <f t="shared" si="19"/>
        <v>#REF!</v>
      </c>
      <c r="G112" s="11">
        <v>131208.62</v>
      </c>
      <c r="H112" s="9">
        <v>134816.85999999999</v>
      </c>
      <c r="I112" s="9" t="e">
        <f t="shared" si="20"/>
        <v>#REF!</v>
      </c>
      <c r="J112" s="61">
        <f t="shared" si="21"/>
        <v>2.7500022483278874E-2</v>
      </c>
      <c r="K112" s="61" t="e">
        <f t="shared" si="18"/>
        <v>#REF!</v>
      </c>
    </row>
    <row r="113" spans="1:11" x14ac:dyDescent="0.3">
      <c r="A113" s="7"/>
      <c r="B113" s="20" t="s">
        <v>53</v>
      </c>
      <c r="C113" s="58">
        <v>1</v>
      </c>
      <c r="D113" s="9">
        <v>47.09</v>
      </c>
      <c r="E113" s="9">
        <v>48.38</v>
      </c>
      <c r="F113" s="18" t="e">
        <f t="shared" si="19"/>
        <v>#REF!</v>
      </c>
      <c r="G113" s="11">
        <v>54.15</v>
      </c>
      <c r="H113" s="9">
        <v>55.64</v>
      </c>
      <c r="I113" s="9" t="e">
        <f t="shared" si="20"/>
        <v>#REF!</v>
      </c>
      <c r="J113" s="61">
        <f t="shared" si="21"/>
        <v>2.751615881809788E-2</v>
      </c>
      <c r="K113" s="61" t="e">
        <f t="shared" si="18"/>
        <v>#REF!</v>
      </c>
    </row>
    <row r="114" spans="1:11" x14ac:dyDescent="0.3">
      <c r="A114" s="7" t="s">
        <v>67</v>
      </c>
      <c r="B114" s="17" t="s">
        <v>51</v>
      </c>
      <c r="C114" s="58">
        <v>1</v>
      </c>
      <c r="D114" s="9">
        <v>114094.45</v>
      </c>
      <c r="E114" s="9">
        <v>117232.05</v>
      </c>
      <c r="F114" s="18" t="e">
        <f t="shared" si="19"/>
        <v>#REF!</v>
      </c>
      <c r="G114" s="11">
        <v>131208.62</v>
      </c>
      <c r="H114" s="9">
        <v>134816.85999999999</v>
      </c>
      <c r="I114" s="9" t="e">
        <f t="shared" si="20"/>
        <v>#REF!</v>
      </c>
      <c r="J114" s="61">
        <f t="shared" si="21"/>
        <v>2.7500022483278874E-2</v>
      </c>
      <c r="K114" s="61" t="e">
        <f t="shared" si="18"/>
        <v>#REF!</v>
      </c>
    </row>
    <row r="115" spans="1:11" x14ac:dyDescent="0.3">
      <c r="A115" s="7"/>
      <c r="B115" s="17" t="s">
        <v>52</v>
      </c>
      <c r="C115" s="58">
        <v>1</v>
      </c>
      <c r="D115" s="9">
        <v>57588.94</v>
      </c>
      <c r="E115" s="9">
        <v>59172.63</v>
      </c>
      <c r="F115" s="18" t="e">
        <f t="shared" si="19"/>
        <v>#REF!</v>
      </c>
      <c r="G115" s="11">
        <v>66227.28</v>
      </c>
      <c r="H115" s="9">
        <v>68048.53</v>
      </c>
      <c r="I115" s="9" t="e">
        <f t="shared" si="20"/>
        <v>#REF!</v>
      </c>
      <c r="J115" s="61">
        <f t="shared" si="21"/>
        <v>2.7499996980096419E-2</v>
      </c>
      <c r="K115" s="61" t="e">
        <f>F115/E115-1</f>
        <v>#REF!</v>
      </c>
    </row>
    <row r="116" spans="1:11" x14ac:dyDescent="0.3">
      <c r="A116" s="7"/>
      <c r="B116" s="20" t="s">
        <v>53</v>
      </c>
      <c r="C116" s="58">
        <v>1</v>
      </c>
      <c r="D116" s="9">
        <v>188.36</v>
      </c>
      <c r="E116" s="9">
        <v>193.54</v>
      </c>
      <c r="F116" s="18" t="e">
        <f t="shared" si="19"/>
        <v>#REF!</v>
      </c>
      <c r="G116" s="11">
        <v>216.61</v>
      </c>
      <c r="H116" s="9">
        <v>222.57</v>
      </c>
      <c r="I116" s="9" t="e">
        <f t="shared" si="20"/>
        <v>#REF!</v>
      </c>
      <c r="J116" s="61">
        <f t="shared" si="21"/>
        <v>2.7514888509302393E-2</v>
      </c>
      <c r="K116" s="61" t="e">
        <f t="shared" si="18"/>
        <v>#REF!</v>
      </c>
    </row>
    <row r="117" spans="1:11" x14ac:dyDescent="0.3">
      <c r="A117" s="7" t="s">
        <v>68</v>
      </c>
      <c r="B117" s="20" t="s">
        <v>51</v>
      </c>
      <c r="C117" s="58">
        <v>1</v>
      </c>
      <c r="D117" s="9">
        <v>57588.94</v>
      </c>
      <c r="E117" s="9">
        <v>59172.63</v>
      </c>
      <c r="F117" s="18" t="e">
        <f t="shared" si="19"/>
        <v>#REF!</v>
      </c>
      <c r="G117" s="11">
        <v>66227.28</v>
      </c>
      <c r="H117" s="9">
        <v>68048.53</v>
      </c>
      <c r="I117" s="9" t="e">
        <f t="shared" si="20"/>
        <v>#REF!</v>
      </c>
      <c r="J117" s="61">
        <f t="shared" si="21"/>
        <v>2.7499996980096419E-2</v>
      </c>
      <c r="K117" s="61" t="e">
        <f t="shared" si="18"/>
        <v>#REF!</v>
      </c>
    </row>
    <row r="118" spans="1:11" x14ac:dyDescent="0.3">
      <c r="A118" s="7"/>
      <c r="B118" s="20" t="s">
        <v>52</v>
      </c>
      <c r="C118" s="58"/>
      <c r="D118" s="9"/>
      <c r="E118" s="10"/>
      <c r="F118" s="44"/>
      <c r="G118" s="11"/>
      <c r="H118" s="18"/>
      <c r="I118" s="11"/>
      <c r="J118" s="67"/>
      <c r="K118" s="67"/>
    </row>
    <row r="119" spans="1:11" ht="12" customHeight="1" x14ac:dyDescent="0.3">
      <c r="A119" s="15"/>
      <c r="B119" s="20" t="s">
        <v>53</v>
      </c>
      <c r="C119" s="58"/>
      <c r="D119" s="9" t="s">
        <v>54</v>
      </c>
      <c r="E119" s="10" t="s">
        <v>54</v>
      </c>
      <c r="F119" s="44" t="s">
        <v>54</v>
      </c>
      <c r="G119" s="11" t="s">
        <v>54</v>
      </c>
      <c r="H119" s="9" t="s">
        <v>54</v>
      </c>
      <c r="I119" s="11" t="s">
        <v>54</v>
      </c>
      <c r="J119" s="67"/>
      <c r="K119" s="67"/>
    </row>
    <row r="120" spans="1:11" x14ac:dyDescent="0.3">
      <c r="A120" s="19" t="s">
        <v>72</v>
      </c>
      <c r="B120" s="17"/>
      <c r="C120" s="58"/>
      <c r="D120" s="9"/>
      <c r="E120" s="10"/>
      <c r="F120" s="44"/>
      <c r="G120" s="11"/>
      <c r="H120" s="18"/>
      <c r="I120" s="11"/>
      <c r="J120" s="67"/>
      <c r="K120" s="67"/>
    </row>
    <row r="121" spans="1:11" x14ac:dyDescent="0.3">
      <c r="A121" s="7" t="s">
        <v>73</v>
      </c>
      <c r="B121" s="20" t="s">
        <v>51</v>
      </c>
      <c r="C121" s="58">
        <v>1</v>
      </c>
      <c r="D121" s="9">
        <v>142020.84</v>
      </c>
      <c r="E121" s="9">
        <v>145926.42000000001</v>
      </c>
      <c r="F121" s="18" t="e">
        <f>ROUND(I121/(1+GST),2)</f>
        <v>#REF!</v>
      </c>
      <c r="G121" s="11">
        <v>163323.97</v>
      </c>
      <c r="H121" s="9">
        <v>167815.38</v>
      </c>
      <c r="I121" s="9" t="e">
        <f>ROUND(H121*(1+C121*rate_inc),2)</f>
        <v>#REF!</v>
      </c>
      <c r="J121" s="61">
        <f>H121/G121-1</f>
        <v>2.7500005051309895E-2</v>
      </c>
      <c r="K121" s="61" t="e">
        <f t="shared" si="18"/>
        <v>#REF!</v>
      </c>
    </row>
    <row r="122" spans="1:11" x14ac:dyDescent="0.3">
      <c r="A122" s="7"/>
      <c r="B122" s="20" t="s">
        <v>52</v>
      </c>
      <c r="C122" s="58"/>
      <c r="D122" s="9"/>
      <c r="E122" s="10"/>
      <c r="F122" s="44"/>
      <c r="G122" s="11"/>
      <c r="H122" s="18"/>
      <c r="I122" s="11"/>
      <c r="J122" s="67"/>
      <c r="K122" s="67"/>
    </row>
    <row r="123" spans="1:11" x14ac:dyDescent="0.3">
      <c r="A123" s="15"/>
      <c r="B123" s="20" t="s">
        <v>53</v>
      </c>
      <c r="C123" s="58"/>
      <c r="D123" s="9" t="s">
        <v>54</v>
      </c>
      <c r="E123" s="10" t="s">
        <v>54</v>
      </c>
      <c r="F123" s="44" t="s">
        <v>54</v>
      </c>
      <c r="G123" s="11" t="s">
        <v>54</v>
      </c>
      <c r="H123" s="9" t="s">
        <v>54</v>
      </c>
      <c r="I123" s="11" t="s">
        <v>54</v>
      </c>
      <c r="J123" s="67"/>
      <c r="K123" s="67"/>
    </row>
    <row r="124" spans="1:11" x14ac:dyDescent="0.3">
      <c r="A124" s="7" t="s">
        <v>74</v>
      </c>
      <c r="B124" s="20" t="s">
        <v>51</v>
      </c>
      <c r="C124" s="58">
        <v>1</v>
      </c>
      <c r="D124" s="9">
        <v>142020.84</v>
      </c>
      <c r="E124" s="9">
        <v>145926.42000000001</v>
      </c>
      <c r="F124" s="18" t="e">
        <f t="shared" ref="F124:F133" si="22">ROUND(I124/(1+GST),2)</f>
        <v>#REF!</v>
      </c>
      <c r="G124" s="11">
        <v>163323.97</v>
      </c>
      <c r="H124" s="9">
        <v>167815.38</v>
      </c>
      <c r="I124" s="9" t="e">
        <f t="shared" ref="I124:I133" si="23">ROUND(H124*(1+C124*rate_inc),2)</f>
        <v>#REF!</v>
      </c>
      <c r="J124" s="61">
        <f t="shared" ref="J124:J133" si="24">H124/G124-1</f>
        <v>2.7500005051309895E-2</v>
      </c>
      <c r="K124" s="61" t="e">
        <f t="shared" si="18"/>
        <v>#REF!</v>
      </c>
    </row>
    <row r="125" spans="1:11" x14ac:dyDescent="0.3">
      <c r="A125" s="7"/>
      <c r="B125" s="20" t="s">
        <v>52</v>
      </c>
      <c r="C125" s="58">
        <v>1</v>
      </c>
      <c r="D125" s="9">
        <v>119745</v>
      </c>
      <c r="E125" s="9">
        <v>123037.99</v>
      </c>
      <c r="F125" s="18" t="e">
        <f t="shared" si="22"/>
        <v>#REF!</v>
      </c>
      <c r="G125" s="11">
        <v>137706.75</v>
      </c>
      <c r="H125" s="9">
        <v>141493.69</v>
      </c>
      <c r="I125" s="9" t="e">
        <f t="shared" si="23"/>
        <v>#REF!</v>
      </c>
      <c r="J125" s="61">
        <f t="shared" si="24"/>
        <v>2.7500031770410605E-2</v>
      </c>
      <c r="K125" s="61" t="e">
        <f t="shared" si="18"/>
        <v>#REF!</v>
      </c>
    </row>
    <row r="126" spans="1:11" x14ac:dyDescent="0.3">
      <c r="A126" s="7"/>
      <c r="B126" s="20" t="s">
        <v>53</v>
      </c>
      <c r="C126" s="58">
        <v>1</v>
      </c>
      <c r="D126" s="9">
        <v>96.85</v>
      </c>
      <c r="E126" s="9">
        <v>99.51</v>
      </c>
      <c r="F126" s="18" t="e">
        <f t="shared" si="22"/>
        <v>#REF!</v>
      </c>
      <c r="G126" s="11">
        <v>111.38</v>
      </c>
      <c r="H126" s="9">
        <v>114.44</v>
      </c>
      <c r="I126" s="9" t="e">
        <f t="shared" si="23"/>
        <v>#REF!</v>
      </c>
      <c r="J126" s="61">
        <f t="shared" si="24"/>
        <v>2.7473514095887941E-2</v>
      </c>
      <c r="K126" s="61" t="e">
        <f t="shared" si="18"/>
        <v>#REF!</v>
      </c>
    </row>
    <row r="127" spans="1:11" x14ac:dyDescent="0.3">
      <c r="A127" s="7" t="s">
        <v>66</v>
      </c>
      <c r="B127" s="20" t="s">
        <v>51</v>
      </c>
      <c r="C127" s="58">
        <v>1</v>
      </c>
      <c r="D127" s="9">
        <v>119745</v>
      </c>
      <c r="E127" s="9">
        <v>123037.99</v>
      </c>
      <c r="F127" s="18" t="e">
        <f t="shared" si="22"/>
        <v>#REF!</v>
      </c>
      <c r="G127" s="11">
        <v>137706.75</v>
      </c>
      <c r="H127" s="9">
        <v>141493.69</v>
      </c>
      <c r="I127" s="9" t="e">
        <f t="shared" si="23"/>
        <v>#REF!</v>
      </c>
      <c r="J127" s="61">
        <f t="shared" si="24"/>
        <v>2.7500031770410605E-2</v>
      </c>
      <c r="K127" s="61" t="e">
        <f t="shared" si="18"/>
        <v>#REF!</v>
      </c>
    </row>
    <row r="128" spans="1:11" ht="13.5" customHeight="1" x14ac:dyDescent="0.3">
      <c r="A128" s="7"/>
      <c r="B128" s="20" t="s">
        <v>52</v>
      </c>
      <c r="C128" s="58">
        <v>1</v>
      </c>
      <c r="D128" s="9">
        <v>114094.45</v>
      </c>
      <c r="E128" s="9">
        <v>117232.05</v>
      </c>
      <c r="F128" s="18" t="e">
        <f t="shared" si="22"/>
        <v>#REF!</v>
      </c>
      <c r="G128" s="11">
        <v>131208.62</v>
      </c>
      <c r="H128" s="9">
        <v>134816.85999999999</v>
      </c>
      <c r="I128" s="9" t="e">
        <f t="shared" si="23"/>
        <v>#REF!</v>
      </c>
      <c r="J128" s="61">
        <f t="shared" si="24"/>
        <v>2.7500022483278874E-2</v>
      </c>
      <c r="K128" s="61" t="e">
        <f t="shared" si="18"/>
        <v>#REF!</v>
      </c>
    </row>
    <row r="129" spans="1:11" x14ac:dyDescent="0.3">
      <c r="A129" s="7"/>
      <c r="B129" s="20" t="s">
        <v>53</v>
      </c>
      <c r="C129" s="58">
        <v>1</v>
      </c>
      <c r="D129" s="9">
        <v>47.09</v>
      </c>
      <c r="E129" s="9">
        <v>48.38</v>
      </c>
      <c r="F129" s="18" t="e">
        <f t="shared" si="22"/>
        <v>#REF!</v>
      </c>
      <c r="G129" s="11">
        <v>54.15</v>
      </c>
      <c r="H129" s="9">
        <v>55.64</v>
      </c>
      <c r="I129" s="9" t="e">
        <f t="shared" si="23"/>
        <v>#REF!</v>
      </c>
      <c r="J129" s="61">
        <f t="shared" si="24"/>
        <v>2.751615881809788E-2</v>
      </c>
      <c r="K129" s="61" t="e">
        <f t="shared" si="18"/>
        <v>#REF!</v>
      </c>
    </row>
    <row r="130" spans="1:11" x14ac:dyDescent="0.3">
      <c r="A130" s="7" t="s">
        <v>67</v>
      </c>
      <c r="B130" s="17" t="s">
        <v>51</v>
      </c>
      <c r="C130" s="58">
        <v>1</v>
      </c>
      <c r="D130" s="9">
        <v>114094.45</v>
      </c>
      <c r="E130" s="9">
        <v>117232.05</v>
      </c>
      <c r="F130" s="18" t="e">
        <f t="shared" si="22"/>
        <v>#REF!</v>
      </c>
      <c r="G130" s="11">
        <v>131208.62</v>
      </c>
      <c r="H130" s="9">
        <v>134816.85999999999</v>
      </c>
      <c r="I130" s="9" t="e">
        <f t="shared" si="23"/>
        <v>#REF!</v>
      </c>
      <c r="J130" s="61">
        <f t="shared" si="24"/>
        <v>2.7500022483278874E-2</v>
      </c>
      <c r="K130" s="61" t="e">
        <f t="shared" si="18"/>
        <v>#REF!</v>
      </c>
    </row>
    <row r="131" spans="1:11" x14ac:dyDescent="0.3">
      <c r="A131" s="7"/>
      <c r="B131" s="17" t="s">
        <v>52</v>
      </c>
      <c r="C131" s="58">
        <v>1</v>
      </c>
      <c r="D131" s="9">
        <v>57588.94</v>
      </c>
      <c r="E131" s="9">
        <v>59172.63</v>
      </c>
      <c r="F131" s="18" t="e">
        <f t="shared" si="22"/>
        <v>#REF!</v>
      </c>
      <c r="G131" s="11">
        <v>66227.28</v>
      </c>
      <c r="H131" s="9">
        <v>68048.53</v>
      </c>
      <c r="I131" s="9" t="e">
        <f t="shared" si="23"/>
        <v>#REF!</v>
      </c>
      <c r="J131" s="61">
        <f t="shared" si="24"/>
        <v>2.7499996980096419E-2</v>
      </c>
      <c r="K131" s="61" t="e">
        <f t="shared" si="18"/>
        <v>#REF!</v>
      </c>
    </row>
    <row r="132" spans="1:11" x14ac:dyDescent="0.3">
      <c r="A132" s="7"/>
      <c r="B132" s="20" t="s">
        <v>53</v>
      </c>
      <c r="C132" s="58">
        <v>1</v>
      </c>
      <c r="D132" s="9">
        <v>188.36</v>
      </c>
      <c r="E132" s="9">
        <v>193.54</v>
      </c>
      <c r="F132" s="18" t="e">
        <f t="shared" si="22"/>
        <v>#REF!</v>
      </c>
      <c r="G132" s="11">
        <v>216.61</v>
      </c>
      <c r="H132" s="9">
        <v>222.57</v>
      </c>
      <c r="I132" s="9" t="e">
        <f t="shared" si="23"/>
        <v>#REF!</v>
      </c>
      <c r="J132" s="61">
        <f t="shared" si="24"/>
        <v>2.7514888509302393E-2</v>
      </c>
      <c r="K132" s="61" t="e">
        <f t="shared" ref="K132:K146" si="25">F132/E132-1</f>
        <v>#REF!</v>
      </c>
    </row>
    <row r="133" spans="1:11" x14ac:dyDescent="0.3">
      <c r="A133" s="7" t="s">
        <v>68</v>
      </c>
      <c r="B133" s="20" t="s">
        <v>51</v>
      </c>
      <c r="C133" s="58">
        <v>1</v>
      </c>
      <c r="D133" s="9">
        <v>57588.94</v>
      </c>
      <c r="E133" s="9">
        <v>59172.63</v>
      </c>
      <c r="F133" s="18" t="e">
        <f t="shared" si="22"/>
        <v>#REF!</v>
      </c>
      <c r="G133" s="11">
        <v>66227.28</v>
      </c>
      <c r="H133" s="9">
        <v>68048.53</v>
      </c>
      <c r="I133" s="9" t="e">
        <f t="shared" si="23"/>
        <v>#REF!</v>
      </c>
      <c r="J133" s="61">
        <f t="shared" si="24"/>
        <v>2.7499996980096419E-2</v>
      </c>
      <c r="K133" s="61" t="e">
        <f t="shared" si="25"/>
        <v>#REF!</v>
      </c>
    </row>
    <row r="134" spans="1:11" x14ac:dyDescent="0.3">
      <c r="A134" s="7"/>
      <c r="B134" s="20" t="s">
        <v>52</v>
      </c>
      <c r="C134" s="58"/>
      <c r="D134" s="9"/>
      <c r="E134" s="10"/>
      <c r="F134" s="44"/>
      <c r="G134" s="11"/>
      <c r="H134" s="18"/>
      <c r="I134" s="11"/>
      <c r="J134" s="67"/>
      <c r="K134" s="67"/>
    </row>
    <row r="135" spans="1:11" ht="11.25" customHeight="1" x14ac:dyDescent="0.3">
      <c r="A135" s="7"/>
      <c r="B135" s="20" t="s">
        <v>53</v>
      </c>
      <c r="C135" s="58"/>
      <c r="D135" s="9"/>
      <c r="E135" s="10"/>
      <c r="F135" s="44"/>
      <c r="G135" s="11"/>
      <c r="H135" s="18"/>
      <c r="I135" s="11"/>
      <c r="J135" s="67"/>
      <c r="K135" s="67"/>
    </row>
    <row r="136" spans="1:11" x14ac:dyDescent="0.3">
      <c r="A136" s="19" t="s">
        <v>75</v>
      </c>
      <c r="B136" s="17"/>
      <c r="C136" s="58"/>
      <c r="D136" s="9"/>
      <c r="E136" s="10"/>
      <c r="F136" s="44"/>
      <c r="G136" s="11"/>
      <c r="H136" s="18"/>
      <c r="I136" s="11"/>
      <c r="J136" s="67"/>
      <c r="K136" s="67"/>
    </row>
    <row r="137" spans="1:11" x14ac:dyDescent="0.3">
      <c r="A137" s="7"/>
      <c r="B137" s="20" t="s">
        <v>51</v>
      </c>
      <c r="C137" s="58">
        <v>1</v>
      </c>
      <c r="D137" s="9">
        <v>45921.67</v>
      </c>
      <c r="E137" s="9">
        <v>47184.51</v>
      </c>
      <c r="F137" s="18" t="e">
        <f>ROUND(I137/(1+GST),2)</f>
        <v>#REF!</v>
      </c>
      <c r="G137" s="11">
        <v>52809.919999999998</v>
      </c>
      <c r="H137" s="9">
        <v>54262.19</v>
      </c>
      <c r="I137" s="9" t="e">
        <f>ROUND(H137*(1+C137*rate_inc),2)</f>
        <v>#REF!</v>
      </c>
      <c r="J137" s="61">
        <f>H137/G137-1</f>
        <v>2.7499946979658407E-2</v>
      </c>
      <c r="K137" s="61" t="e">
        <f t="shared" si="25"/>
        <v>#REF!</v>
      </c>
    </row>
    <row r="138" spans="1:11" x14ac:dyDescent="0.3">
      <c r="A138" s="15"/>
      <c r="B138" s="20" t="s">
        <v>53</v>
      </c>
      <c r="C138" s="58"/>
      <c r="D138" s="9" t="s">
        <v>54</v>
      </c>
      <c r="E138" s="10" t="s">
        <v>54</v>
      </c>
      <c r="F138" s="44" t="s">
        <v>54</v>
      </c>
      <c r="G138" s="11" t="s">
        <v>54</v>
      </c>
      <c r="H138" s="9" t="s">
        <v>54</v>
      </c>
      <c r="I138" s="11" t="s">
        <v>54</v>
      </c>
      <c r="J138" s="67"/>
      <c r="K138" s="67"/>
    </row>
    <row r="139" spans="1:11" x14ac:dyDescent="0.3">
      <c r="A139" s="19" t="s">
        <v>76</v>
      </c>
      <c r="B139" s="17"/>
      <c r="C139" s="58"/>
      <c r="D139" s="9"/>
      <c r="E139" s="10"/>
      <c r="F139" s="44"/>
      <c r="G139" s="11"/>
      <c r="H139" s="18"/>
      <c r="I139" s="11"/>
      <c r="J139" s="67"/>
      <c r="K139" s="67"/>
    </row>
    <row r="140" spans="1:11" x14ac:dyDescent="0.3">
      <c r="A140" s="7"/>
      <c r="B140" s="20" t="s">
        <v>51</v>
      </c>
      <c r="C140" s="58">
        <v>1</v>
      </c>
      <c r="D140" s="9">
        <v>34422.31</v>
      </c>
      <c r="E140" s="9">
        <v>35368.93</v>
      </c>
      <c r="F140" s="18" t="e">
        <f>ROUND(I140/(1+GST),2)</f>
        <v>#REF!</v>
      </c>
      <c r="G140" s="11">
        <v>39585.660000000003</v>
      </c>
      <c r="H140" s="9">
        <v>40674.269999999997</v>
      </c>
      <c r="I140" s="9" t="e">
        <f>ROUND(H140*(1+C140*rate_inc),2)</f>
        <v>#REF!</v>
      </c>
      <c r="J140" s="61">
        <f>H140/G140-1</f>
        <v>2.7500109888277446E-2</v>
      </c>
      <c r="K140" s="61" t="e">
        <f t="shared" si="25"/>
        <v>#REF!</v>
      </c>
    </row>
    <row r="141" spans="1:11" x14ac:dyDescent="0.3">
      <c r="A141" s="15"/>
      <c r="B141" s="17" t="s">
        <v>53</v>
      </c>
      <c r="C141" s="58"/>
      <c r="D141" s="9"/>
      <c r="E141" s="10"/>
      <c r="F141" s="44"/>
      <c r="G141" s="11"/>
      <c r="H141" s="18"/>
      <c r="I141" s="11"/>
      <c r="J141" s="67"/>
      <c r="K141" s="67"/>
    </row>
    <row r="142" spans="1:11" ht="13.5" customHeight="1" x14ac:dyDescent="0.3">
      <c r="A142" s="21" t="s">
        <v>77</v>
      </c>
      <c r="B142" s="38"/>
      <c r="C142" s="70"/>
      <c r="D142" s="39"/>
      <c r="E142" s="40"/>
      <c r="F142" s="44"/>
      <c r="G142" s="11"/>
      <c r="H142" s="18"/>
      <c r="I142" s="11"/>
      <c r="J142" s="67"/>
      <c r="K142" s="67"/>
    </row>
    <row r="143" spans="1:11" x14ac:dyDescent="0.3">
      <c r="A143" s="7" t="s">
        <v>78</v>
      </c>
      <c r="B143" s="17" t="s">
        <v>14</v>
      </c>
      <c r="C143" s="58">
        <v>1</v>
      </c>
      <c r="D143" s="9">
        <v>53548.97</v>
      </c>
      <c r="E143" s="9">
        <v>55021.57</v>
      </c>
      <c r="F143" s="18" t="e">
        <f>ROUND(I143/(1+GST),2)</f>
        <v>#REF!</v>
      </c>
      <c r="G143" s="11">
        <v>61581.31</v>
      </c>
      <c r="H143" s="9">
        <v>63274.8</v>
      </c>
      <c r="I143" s="9" t="e">
        <f>ROUND(H143*(1+C143*rate_inc),2)</f>
        <v>#REF!</v>
      </c>
      <c r="J143" s="61">
        <f>H143/G143-1</f>
        <v>2.7500064548805492E-2</v>
      </c>
      <c r="K143" s="61" t="e">
        <f t="shared" si="25"/>
        <v>#REF!</v>
      </c>
    </row>
    <row r="144" spans="1:11" x14ac:dyDescent="0.3">
      <c r="A144" s="15"/>
      <c r="B144" s="20"/>
      <c r="C144" s="58"/>
      <c r="D144" s="9" t="s">
        <v>54</v>
      </c>
      <c r="E144" s="10" t="s">
        <v>54</v>
      </c>
      <c r="F144" s="44" t="s">
        <v>54</v>
      </c>
      <c r="G144" s="11" t="s">
        <v>54</v>
      </c>
      <c r="H144" s="9" t="s">
        <v>54</v>
      </c>
      <c r="I144" s="11" t="s">
        <v>54</v>
      </c>
      <c r="J144" s="67"/>
      <c r="K144" s="67"/>
    </row>
    <row r="145" spans="1:11" ht="25.5" x14ac:dyDescent="0.3">
      <c r="A145" s="7"/>
      <c r="B145" s="20" t="s">
        <v>79</v>
      </c>
      <c r="C145" s="58">
        <v>1</v>
      </c>
      <c r="D145" s="9">
        <v>2099.16</v>
      </c>
      <c r="E145" s="9">
        <v>2156.89</v>
      </c>
      <c r="F145" s="18" t="e">
        <f>ROUND(I145/(1+GST),2)</f>
        <v>#REF!</v>
      </c>
      <c r="G145" s="11">
        <v>2414.0300000000002</v>
      </c>
      <c r="H145" s="9">
        <v>2480.42</v>
      </c>
      <c r="I145" s="9" t="e">
        <f>ROUND(H145*(1+C145*rate_inc),2)</f>
        <v>#REF!</v>
      </c>
      <c r="J145" s="61">
        <f>H145/G145-1</f>
        <v>2.7501729473121683E-2</v>
      </c>
      <c r="K145" s="61" t="e">
        <f t="shared" si="25"/>
        <v>#REF!</v>
      </c>
    </row>
    <row r="146" spans="1:11" x14ac:dyDescent="0.3">
      <c r="A146" s="7"/>
      <c r="B146" s="20" t="s">
        <v>80</v>
      </c>
      <c r="C146" s="58">
        <v>1</v>
      </c>
      <c r="D146" s="9">
        <v>127019.3</v>
      </c>
      <c r="E146" s="9">
        <v>130512.33</v>
      </c>
      <c r="F146" s="18" t="e">
        <f>ROUND(I146/(1+GST),2)</f>
        <v>#REF!</v>
      </c>
      <c r="G146" s="11">
        <v>146072.19</v>
      </c>
      <c r="H146" s="9">
        <v>150089.18</v>
      </c>
      <c r="I146" s="9" t="e">
        <f>ROUND(H146*(1+C146*rate_inc),2)</f>
        <v>#REF!</v>
      </c>
      <c r="J146" s="61">
        <f>H146/G146-1</f>
        <v>2.7500032689316001E-2</v>
      </c>
      <c r="K146" s="61" t="e">
        <f t="shared" si="25"/>
        <v>#REF!</v>
      </c>
    </row>
    <row r="147" spans="1:11" ht="14.5" thickBot="1" x14ac:dyDescent="0.35">
      <c r="A147" s="22"/>
      <c r="B147" s="41"/>
      <c r="C147" s="59"/>
      <c r="D147" s="9"/>
      <c r="E147" s="9"/>
      <c r="F147" s="18"/>
      <c r="G147" s="11"/>
      <c r="H147" s="9"/>
      <c r="I147" s="9"/>
      <c r="J147" s="64"/>
      <c r="K147" s="64"/>
    </row>
    <row r="148" spans="1:11" ht="14.5" thickTop="1" x14ac:dyDescent="0.3"/>
  </sheetData>
  <autoFilter ref="C9:I146" xr:uid="{00000000-0009-0000-0000-000000000000}"/>
  <mergeCells count="2">
    <mergeCell ref="D8:F8"/>
    <mergeCell ref="G8:I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&amp;LMinistry of Education&amp;C&amp;"Calibri"&amp;10&amp;K000000 [IN-CONFIDENCE - INTERNAL ONLY]&amp;1#_x000D_&amp;"Calibri"&amp;11&amp;K000000Provisional</oddHeader>
    <oddFooter>&amp;CPage &amp;P of &amp;N_x000D_&amp;1#&amp;"Calibri"&amp;10&amp;K000000 [IN-CONFIDENCE - INTERNAL ONLY]</oddFooter>
  </headerFooter>
  <rowBreaks count="2" manualBreakCount="2">
    <brk id="56" max="5" man="1"/>
    <brk id="77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1B364-A0C4-4786-9FDC-6A7375453745}">
  <dimension ref="A1:L145"/>
  <sheetViews>
    <sheetView tabSelected="1" zoomScaleNormal="100" workbookViewId="0"/>
  </sheetViews>
  <sheetFormatPr defaultRowHeight="14.5" x14ac:dyDescent="0.35"/>
  <cols>
    <col min="1" max="1" width="73.54296875" bestFit="1" customWidth="1"/>
    <col min="2" max="2" width="23.1796875" customWidth="1"/>
    <col min="3" max="3" width="16.81640625" customWidth="1"/>
    <col min="4" max="4" width="15.26953125" customWidth="1"/>
    <col min="5" max="5" width="20.54296875" style="1" customWidth="1"/>
    <col min="12" max="12" width="10.54296875" style="147" bestFit="1" customWidth="1"/>
  </cols>
  <sheetData>
    <row r="1" spans="1:5" ht="23" x14ac:dyDescent="0.5">
      <c r="A1" s="48" t="s">
        <v>128</v>
      </c>
      <c r="B1" s="48"/>
      <c r="C1" s="50"/>
      <c r="D1" s="48"/>
      <c r="E1" s="77"/>
    </row>
    <row r="2" spans="1:5" ht="23" x14ac:dyDescent="0.5">
      <c r="A2" s="48"/>
      <c r="B2" s="48"/>
      <c r="C2" s="50"/>
      <c r="D2" s="48"/>
      <c r="E2" s="77"/>
    </row>
    <row r="3" spans="1:5" x14ac:dyDescent="0.35">
      <c r="A3" s="79"/>
      <c r="B3" s="80"/>
      <c r="C3" s="82" t="s">
        <v>0</v>
      </c>
      <c r="D3" s="82"/>
      <c r="E3" s="77"/>
    </row>
    <row r="4" spans="1:5" x14ac:dyDescent="0.35">
      <c r="A4" s="81" t="s">
        <v>2</v>
      </c>
      <c r="B4" s="150" t="s">
        <v>3</v>
      </c>
      <c r="C4" s="82" t="s">
        <v>127</v>
      </c>
      <c r="D4" s="175" t="s">
        <v>129</v>
      </c>
      <c r="E4" s="83"/>
    </row>
    <row r="5" spans="1:5" x14ac:dyDescent="0.35">
      <c r="A5" s="172" t="s">
        <v>4</v>
      </c>
      <c r="B5" s="152"/>
      <c r="C5" s="87"/>
      <c r="D5" s="176"/>
      <c r="E5" s="77"/>
    </row>
    <row r="6" spans="1:5" x14ac:dyDescent="0.35">
      <c r="A6" s="133" t="s">
        <v>5</v>
      </c>
      <c r="B6" s="153"/>
      <c r="C6" s="160">
        <v>3892.57</v>
      </c>
      <c r="D6" s="178">
        <v>3970.42</v>
      </c>
      <c r="E6" s="77"/>
    </row>
    <row r="7" spans="1:5" x14ac:dyDescent="0.35">
      <c r="A7" s="108" t="s">
        <v>6</v>
      </c>
      <c r="B7" s="154" t="s">
        <v>7</v>
      </c>
      <c r="C7" s="160">
        <v>3707.97</v>
      </c>
      <c r="D7" s="178">
        <v>3782.13</v>
      </c>
      <c r="E7" s="77"/>
    </row>
    <row r="8" spans="1:5" x14ac:dyDescent="0.35">
      <c r="A8" s="108" t="s">
        <v>6</v>
      </c>
      <c r="B8" s="155" t="s">
        <v>8</v>
      </c>
      <c r="C8" s="160">
        <v>3707.97</v>
      </c>
      <c r="D8" s="178">
        <v>3782.13</v>
      </c>
      <c r="E8" s="77"/>
    </row>
    <row r="9" spans="1:5" x14ac:dyDescent="0.35">
      <c r="A9" s="108" t="s">
        <v>9</v>
      </c>
      <c r="B9" s="155"/>
      <c r="C9" s="160">
        <v>9268.27</v>
      </c>
      <c r="D9" s="178">
        <v>9453.64</v>
      </c>
      <c r="E9" s="77"/>
    </row>
    <row r="10" spans="1:5" x14ac:dyDescent="0.35">
      <c r="A10" s="108" t="s">
        <v>101</v>
      </c>
      <c r="B10" s="155" t="s">
        <v>13</v>
      </c>
      <c r="C10" s="160">
        <v>165.95</v>
      </c>
      <c r="D10" s="178">
        <v>169.27</v>
      </c>
      <c r="E10" s="77"/>
    </row>
    <row r="11" spans="1:5" x14ac:dyDescent="0.35">
      <c r="A11" s="108" t="s">
        <v>130</v>
      </c>
      <c r="B11" s="155" t="s">
        <v>131</v>
      </c>
      <c r="C11" s="179">
        <v>5.0000000000000001E-3</v>
      </c>
      <c r="D11" s="177">
        <v>5.0000000000000001E-3</v>
      </c>
      <c r="E11" s="25"/>
    </row>
    <row r="12" spans="1:5" x14ac:dyDescent="0.35">
      <c r="A12" s="108" t="s">
        <v>102</v>
      </c>
      <c r="B12" s="156" t="s">
        <v>10</v>
      </c>
      <c r="C12" s="160">
        <v>-9.33</v>
      </c>
      <c r="D12" s="178">
        <v>-9.33</v>
      </c>
      <c r="E12" s="25"/>
    </row>
    <row r="13" spans="1:5" x14ac:dyDescent="0.35">
      <c r="A13" s="108" t="s">
        <v>102</v>
      </c>
      <c r="B13" s="156" t="s">
        <v>11</v>
      </c>
      <c r="C13" s="160">
        <v>-9.57</v>
      </c>
      <c r="D13" s="178">
        <v>-9.57</v>
      </c>
      <c r="E13" s="77"/>
    </row>
    <row r="14" spans="1:5" x14ac:dyDescent="0.35">
      <c r="A14" s="108" t="s">
        <v>12</v>
      </c>
      <c r="B14" s="156" t="s">
        <v>13</v>
      </c>
      <c r="C14" s="160">
        <v>40.14</v>
      </c>
      <c r="D14" s="178">
        <v>40.94</v>
      </c>
      <c r="E14" s="77"/>
    </row>
    <row r="15" spans="1:5" x14ac:dyDescent="0.35">
      <c r="A15" s="108" t="s">
        <v>12</v>
      </c>
      <c r="B15" s="156" t="s">
        <v>14</v>
      </c>
      <c r="C15" s="160">
        <v>6007.73</v>
      </c>
      <c r="D15" s="178">
        <v>6127.88</v>
      </c>
      <c r="E15" s="77"/>
    </row>
    <row r="16" spans="1:5" x14ac:dyDescent="0.35">
      <c r="A16" s="108" t="s">
        <v>132</v>
      </c>
      <c r="B16" s="156"/>
      <c r="C16" s="160">
        <v>182.89</v>
      </c>
      <c r="D16" s="178">
        <v>186.55</v>
      </c>
      <c r="E16" s="77"/>
    </row>
    <row r="17" spans="1:12" x14ac:dyDescent="0.35">
      <c r="A17" s="108" t="s">
        <v>15</v>
      </c>
      <c r="B17" s="156" t="s">
        <v>16</v>
      </c>
      <c r="C17" s="160">
        <v>15.78</v>
      </c>
      <c r="D17" s="178">
        <v>16.100000000000001</v>
      </c>
      <c r="E17" s="78"/>
    </row>
    <row r="18" spans="1:12" x14ac:dyDescent="0.35">
      <c r="A18" s="108" t="s">
        <v>15</v>
      </c>
      <c r="B18" s="156" t="s">
        <v>17</v>
      </c>
      <c r="C18" s="160">
        <v>28.54</v>
      </c>
      <c r="D18" s="178">
        <v>29.11</v>
      </c>
      <c r="E18" s="77"/>
    </row>
    <row r="19" spans="1:12" x14ac:dyDescent="0.35">
      <c r="A19" s="108" t="s">
        <v>18</v>
      </c>
      <c r="B19" s="156" t="s">
        <v>19</v>
      </c>
      <c r="C19" s="160">
        <v>2208.0500000000002</v>
      </c>
      <c r="D19" s="178">
        <v>2252.21</v>
      </c>
      <c r="E19" s="77"/>
    </row>
    <row r="20" spans="1:12" x14ac:dyDescent="0.35">
      <c r="A20" s="108" t="s">
        <v>18</v>
      </c>
      <c r="B20" s="156" t="s">
        <v>20</v>
      </c>
      <c r="C20" s="160">
        <v>562.49</v>
      </c>
      <c r="D20" s="178">
        <v>573.74</v>
      </c>
      <c r="E20" s="77"/>
    </row>
    <row r="21" spans="1:12" x14ac:dyDescent="0.35">
      <c r="A21" s="108" t="s">
        <v>18</v>
      </c>
      <c r="B21" s="156" t="s">
        <v>21</v>
      </c>
      <c r="C21" s="160">
        <v>303.17</v>
      </c>
      <c r="D21" s="178">
        <v>309.23</v>
      </c>
      <c r="E21" s="77"/>
    </row>
    <row r="22" spans="1:12" x14ac:dyDescent="0.35">
      <c r="A22" s="108" t="s">
        <v>18</v>
      </c>
      <c r="B22" s="156" t="s">
        <v>22</v>
      </c>
      <c r="C22" s="160">
        <v>73.599999999999994</v>
      </c>
      <c r="D22" s="178">
        <v>75.069999999999993</v>
      </c>
      <c r="E22" s="77"/>
    </row>
    <row r="23" spans="1:12" x14ac:dyDescent="0.35">
      <c r="A23" s="108" t="s">
        <v>24</v>
      </c>
      <c r="B23" s="156"/>
      <c r="C23" s="160">
        <v>8.36</v>
      </c>
      <c r="D23" s="178">
        <v>8.5299999999999994</v>
      </c>
      <c r="E23" s="77"/>
    </row>
    <row r="24" spans="1:12" x14ac:dyDescent="0.35">
      <c r="A24" s="108" t="s">
        <v>25</v>
      </c>
      <c r="B24" s="156"/>
      <c r="C24" s="160">
        <v>10.51</v>
      </c>
      <c r="D24" s="178">
        <v>10.72</v>
      </c>
      <c r="E24" s="77"/>
    </row>
    <row r="25" spans="1:12" x14ac:dyDescent="0.35">
      <c r="A25" s="108" t="s">
        <v>89</v>
      </c>
      <c r="B25" s="155" t="s">
        <v>19</v>
      </c>
      <c r="C25" s="160">
        <v>1152.56</v>
      </c>
      <c r="D25" s="178">
        <v>1175.6099999999999</v>
      </c>
      <c r="E25" s="25"/>
    </row>
    <row r="26" spans="1:12" s="96" customFormat="1" x14ac:dyDescent="0.35">
      <c r="A26" s="108" t="s">
        <v>89</v>
      </c>
      <c r="B26" s="157" t="s">
        <v>20</v>
      </c>
      <c r="C26" s="135">
        <v>562.49</v>
      </c>
      <c r="D26" s="178">
        <v>573.74</v>
      </c>
      <c r="E26" s="25"/>
      <c r="F26" s="129"/>
      <c r="G26" s="129"/>
      <c r="H26" s="129"/>
      <c r="I26" s="129"/>
      <c r="J26" s="129"/>
      <c r="K26" s="129"/>
      <c r="L26" s="148"/>
    </row>
    <row r="27" spans="1:12" s="96" customFormat="1" x14ac:dyDescent="0.35">
      <c r="A27" s="108" t="s">
        <v>26</v>
      </c>
      <c r="B27" s="157" t="s">
        <v>13</v>
      </c>
      <c r="C27" s="135">
        <v>-175.95</v>
      </c>
      <c r="D27" s="178">
        <v>-179.47</v>
      </c>
      <c r="E27" s="78"/>
      <c r="F27" s="129"/>
      <c r="G27" s="129"/>
      <c r="H27" s="129"/>
      <c r="I27" s="129"/>
      <c r="J27" s="129"/>
      <c r="K27" s="129"/>
      <c r="L27" s="148"/>
    </row>
    <row r="28" spans="1:12" x14ac:dyDescent="0.35">
      <c r="A28" s="108" t="s">
        <v>33</v>
      </c>
      <c r="B28" s="157" t="s">
        <v>13</v>
      </c>
      <c r="C28" s="135">
        <v>-13.04</v>
      </c>
      <c r="D28" s="178">
        <v>-13.04</v>
      </c>
      <c r="E28" s="78"/>
      <c r="F28" s="130"/>
      <c r="G28" s="130"/>
      <c r="H28" s="130"/>
      <c r="I28" s="130"/>
      <c r="J28" s="130"/>
      <c r="K28" s="130"/>
      <c r="L28" s="149"/>
    </row>
    <row r="29" spans="1:12" x14ac:dyDescent="0.35">
      <c r="A29" s="108" t="s">
        <v>133</v>
      </c>
      <c r="B29" s="157" t="s">
        <v>14</v>
      </c>
      <c r="C29" s="135">
        <v>720.98</v>
      </c>
      <c r="D29" s="136">
        <v>735.4</v>
      </c>
      <c r="E29" s="78"/>
      <c r="F29" s="130"/>
      <c r="G29" s="130"/>
      <c r="H29" s="130"/>
      <c r="I29" s="130"/>
      <c r="J29" s="130"/>
      <c r="K29" s="130"/>
      <c r="L29" s="149"/>
    </row>
    <row r="30" spans="1:12" x14ac:dyDescent="0.35">
      <c r="A30" s="108" t="s">
        <v>133</v>
      </c>
      <c r="B30" s="157" t="s">
        <v>53</v>
      </c>
      <c r="C30" s="135">
        <v>8.26</v>
      </c>
      <c r="D30" s="136">
        <v>8.43</v>
      </c>
      <c r="E30" s="78"/>
      <c r="F30" s="130"/>
      <c r="G30" s="130"/>
      <c r="H30" s="130"/>
      <c r="I30" s="130"/>
      <c r="J30" s="130"/>
      <c r="K30" s="130"/>
      <c r="L30" s="149"/>
    </row>
    <row r="31" spans="1:12" ht="17.25" customHeight="1" x14ac:dyDescent="0.35">
      <c r="A31" s="108" t="s">
        <v>133</v>
      </c>
      <c r="B31" s="157" t="s">
        <v>134</v>
      </c>
      <c r="C31" s="135">
        <v>12.35</v>
      </c>
      <c r="D31" s="161">
        <v>12.6</v>
      </c>
      <c r="E31" s="131"/>
      <c r="F31" s="130"/>
      <c r="G31" s="130"/>
      <c r="H31" s="130"/>
      <c r="I31" s="130"/>
      <c r="J31" s="130"/>
      <c r="K31" s="130"/>
      <c r="L31" s="149"/>
    </row>
    <row r="32" spans="1:12" x14ac:dyDescent="0.35">
      <c r="A32" s="108" t="s">
        <v>133</v>
      </c>
      <c r="B32" s="157" t="s">
        <v>135</v>
      </c>
      <c r="C32" s="135">
        <v>101.02</v>
      </c>
      <c r="D32" s="161">
        <v>103.04</v>
      </c>
      <c r="E32" s="131"/>
      <c r="F32" s="130"/>
      <c r="G32" s="130"/>
      <c r="H32" s="130"/>
      <c r="I32" s="130"/>
      <c r="J32" s="130"/>
      <c r="K32" s="130"/>
      <c r="L32" s="149"/>
    </row>
    <row r="33" spans="1:12" x14ac:dyDescent="0.35">
      <c r="A33" s="108" t="s">
        <v>103</v>
      </c>
      <c r="B33" s="156" t="s">
        <v>104</v>
      </c>
      <c r="C33" s="160">
        <v>23.26</v>
      </c>
      <c r="D33" s="173" t="s">
        <v>139</v>
      </c>
      <c r="F33" s="130"/>
      <c r="G33" s="130"/>
      <c r="H33" s="130"/>
      <c r="I33" s="130"/>
      <c r="J33" s="130"/>
      <c r="K33" s="130"/>
      <c r="L33" s="149"/>
    </row>
    <row r="34" spans="1:12" x14ac:dyDescent="0.35">
      <c r="A34" s="108" t="s">
        <v>81</v>
      </c>
      <c r="B34" s="157" t="s">
        <v>82</v>
      </c>
      <c r="C34" s="135">
        <v>903.01</v>
      </c>
      <c r="D34" s="173" t="s">
        <v>139</v>
      </c>
      <c r="E34" s="131"/>
      <c r="F34" s="130"/>
      <c r="G34" s="130"/>
      <c r="H34" s="130"/>
      <c r="I34" s="130"/>
      <c r="J34" s="130"/>
      <c r="K34" s="130"/>
      <c r="L34" s="149"/>
    </row>
    <row r="35" spans="1:12" x14ac:dyDescent="0.35">
      <c r="A35" s="108" t="s">
        <v>81</v>
      </c>
      <c r="B35" s="157" t="s">
        <v>83</v>
      </c>
      <c r="C35" s="135">
        <v>158.69</v>
      </c>
      <c r="D35" s="173" t="s">
        <v>139</v>
      </c>
      <c r="E35" s="131"/>
      <c r="F35" s="130"/>
      <c r="G35" s="130"/>
      <c r="H35" s="130"/>
      <c r="I35" s="130"/>
      <c r="J35" s="130"/>
      <c r="K35" s="130"/>
      <c r="L35" s="149"/>
    </row>
    <row r="36" spans="1:12" x14ac:dyDescent="0.35">
      <c r="A36" s="108" t="s">
        <v>35</v>
      </c>
      <c r="B36" s="157" t="s">
        <v>36</v>
      </c>
      <c r="C36" s="135">
        <v>10800</v>
      </c>
      <c r="D36" s="173" t="s">
        <v>139</v>
      </c>
      <c r="E36" s="131"/>
    </row>
    <row r="37" spans="1:12" x14ac:dyDescent="0.35">
      <c r="A37" s="108" t="s">
        <v>105</v>
      </c>
      <c r="B37" s="157" t="s">
        <v>14</v>
      </c>
      <c r="C37" s="160">
        <v>1486.95</v>
      </c>
      <c r="D37" s="178">
        <v>1516.69</v>
      </c>
      <c r="E37" s="131"/>
    </row>
    <row r="38" spans="1:12" x14ac:dyDescent="0.35">
      <c r="A38" s="108" t="s">
        <v>106</v>
      </c>
      <c r="B38" s="157" t="s">
        <v>14</v>
      </c>
      <c r="C38" s="160">
        <v>12624.25</v>
      </c>
      <c r="D38" s="178">
        <v>12876.74</v>
      </c>
      <c r="E38" s="131"/>
    </row>
    <row r="39" spans="1:12" x14ac:dyDescent="0.35">
      <c r="A39" s="108" t="s">
        <v>106</v>
      </c>
      <c r="B39" s="157" t="s">
        <v>107</v>
      </c>
      <c r="C39" s="135">
        <v>1639.94</v>
      </c>
      <c r="D39" s="178">
        <v>1672.74</v>
      </c>
      <c r="E39" s="132"/>
    </row>
    <row r="40" spans="1:12" x14ac:dyDescent="0.35">
      <c r="A40" s="108" t="s">
        <v>37</v>
      </c>
      <c r="B40" s="157"/>
      <c r="C40" s="135">
        <v>4671.8500000000004</v>
      </c>
      <c r="D40" s="178">
        <v>4765.29</v>
      </c>
      <c r="E40" s="132"/>
    </row>
    <row r="41" spans="1:12" x14ac:dyDescent="0.35">
      <c r="A41" s="108" t="s">
        <v>38</v>
      </c>
      <c r="B41" s="157"/>
      <c r="C41" s="135">
        <v>7786.87</v>
      </c>
      <c r="D41" s="178">
        <v>7942.61</v>
      </c>
      <c r="E41" s="132"/>
    </row>
    <row r="42" spans="1:12" x14ac:dyDescent="0.35">
      <c r="A42" s="108" t="s">
        <v>39</v>
      </c>
      <c r="B42" s="157"/>
      <c r="C42" s="135">
        <v>10901.87</v>
      </c>
      <c r="D42" s="178">
        <v>11119.91</v>
      </c>
      <c r="E42" s="132"/>
    </row>
    <row r="43" spans="1:12" x14ac:dyDescent="0.35">
      <c r="A43" s="108" t="s">
        <v>40</v>
      </c>
      <c r="B43" s="157"/>
      <c r="C43" s="135">
        <v>14012.99</v>
      </c>
      <c r="D43" s="178">
        <v>14293.25</v>
      </c>
      <c r="E43" s="132"/>
    </row>
    <row r="44" spans="1:12" x14ac:dyDescent="0.35">
      <c r="A44" s="128" t="s">
        <v>41</v>
      </c>
      <c r="B44" s="157"/>
      <c r="C44" s="135">
        <v>15416.1</v>
      </c>
      <c r="D44" s="178">
        <v>15724.42</v>
      </c>
      <c r="E44" s="132"/>
    </row>
    <row r="45" spans="1:12" x14ac:dyDescent="0.35">
      <c r="A45" s="108" t="s">
        <v>42</v>
      </c>
      <c r="B45" s="157" t="s">
        <v>95</v>
      </c>
      <c r="C45" s="135">
        <v>3.0720000000000001</v>
      </c>
      <c r="D45" s="178">
        <v>3.13</v>
      </c>
      <c r="E45" s="137"/>
      <c r="F45" s="130"/>
      <c r="G45" s="130"/>
      <c r="H45" s="130"/>
    </row>
    <row r="46" spans="1:12" x14ac:dyDescent="0.35">
      <c r="A46" s="108" t="s">
        <v>42</v>
      </c>
      <c r="B46" s="157" t="s">
        <v>96</v>
      </c>
      <c r="C46" s="135">
        <v>9.2159999999999993</v>
      </c>
      <c r="D46" s="178">
        <v>9.4</v>
      </c>
      <c r="E46" s="138"/>
      <c r="F46" s="130"/>
      <c r="G46" s="130"/>
      <c r="H46" s="130"/>
    </row>
    <row r="47" spans="1:12" x14ac:dyDescent="0.35">
      <c r="A47" s="108" t="s">
        <v>42</v>
      </c>
      <c r="B47" s="157" t="s">
        <v>97</v>
      </c>
      <c r="C47" s="135">
        <v>15.384</v>
      </c>
      <c r="D47" s="178">
        <v>15.69</v>
      </c>
      <c r="E47" s="138"/>
      <c r="F47" s="130"/>
      <c r="G47" s="130"/>
      <c r="H47" s="130"/>
    </row>
    <row r="48" spans="1:12" x14ac:dyDescent="0.35">
      <c r="A48" s="108" t="s">
        <v>42</v>
      </c>
      <c r="B48" s="157" t="s">
        <v>98</v>
      </c>
      <c r="C48" s="135">
        <v>21.512</v>
      </c>
      <c r="D48" s="178">
        <v>21.94</v>
      </c>
      <c r="E48" s="138"/>
      <c r="F48" s="130"/>
      <c r="G48" s="130"/>
      <c r="H48" s="130"/>
    </row>
    <row r="49" spans="1:8" x14ac:dyDescent="0.35">
      <c r="A49" s="139" t="s">
        <v>42</v>
      </c>
      <c r="B49" s="155" t="s">
        <v>99</v>
      </c>
      <c r="C49" s="135">
        <v>24.576000000000001</v>
      </c>
      <c r="D49" s="178">
        <v>25.07</v>
      </c>
      <c r="E49" s="78"/>
      <c r="F49" s="130"/>
      <c r="G49" s="130"/>
      <c r="H49" s="130"/>
    </row>
    <row r="50" spans="1:8" x14ac:dyDescent="0.35">
      <c r="A50" s="128" t="s">
        <v>42</v>
      </c>
      <c r="B50" s="155" t="s">
        <v>100</v>
      </c>
      <c r="C50" s="160">
        <v>0</v>
      </c>
      <c r="D50" s="178">
        <v>0</v>
      </c>
      <c r="E50" s="134"/>
      <c r="F50" s="130"/>
      <c r="G50" s="130"/>
      <c r="H50" s="130"/>
    </row>
    <row r="51" spans="1:8" x14ac:dyDescent="0.35">
      <c r="A51" s="128" t="s">
        <v>43</v>
      </c>
      <c r="B51" s="155"/>
      <c r="C51" s="160">
        <v>927.44</v>
      </c>
      <c r="D51" s="178">
        <v>945.99</v>
      </c>
      <c r="E51" s="67"/>
    </row>
    <row r="52" spans="1:8" x14ac:dyDescent="0.35">
      <c r="A52" s="84" t="s">
        <v>44</v>
      </c>
      <c r="B52" s="155"/>
      <c r="C52" s="160">
        <v>1036.05</v>
      </c>
      <c r="D52" s="178">
        <v>1056.77</v>
      </c>
      <c r="E52" s="67"/>
    </row>
    <row r="53" spans="1:8" x14ac:dyDescent="0.35">
      <c r="A53" s="86" t="s">
        <v>45</v>
      </c>
      <c r="B53" s="155"/>
      <c r="C53" s="160">
        <v>1182.54</v>
      </c>
      <c r="D53" s="178">
        <v>1206.19</v>
      </c>
      <c r="E53" s="67"/>
    </row>
    <row r="54" spans="1:8" x14ac:dyDescent="0.35">
      <c r="A54" s="84" t="s">
        <v>46</v>
      </c>
      <c r="B54" s="156"/>
      <c r="C54" s="160">
        <v>1308.25</v>
      </c>
      <c r="D54" s="178">
        <v>1334.42</v>
      </c>
      <c r="E54" s="67"/>
    </row>
    <row r="55" spans="1:8" x14ac:dyDescent="0.35">
      <c r="A55" s="174" t="s">
        <v>47</v>
      </c>
      <c r="B55" s="156"/>
      <c r="C55" s="160"/>
      <c r="D55" s="178"/>
      <c r="E55" s="77"/>
    </row>
    <row r="56" spans="1:8" x14ac:dyDescent="0.35">
      <c r="A56" s="84" t="s">
        <v>48</v>
      </c>
      <c r="B56" s="156"/>
      <c r="C56" s="160"/>
      <c r="D56" s="178"/>
      <c r="E56" s="77"/>
    </row>
    <row r="57" spans="1:8" x14ac:dyDescent="0.35">
      <c r="A57" s="140" t="s">
        <v>108</v>
      </c>
      <c r="B57" s="156"/>
      <c r="C57" s="160"/>
      <c r="D57" s="178"/>
      <c r="E57" s="77"/>
    </row>
    <row r="58" spans="1:8" x14ac:dyDescent="0.35">
      <c r="A58" s="84" t="s">
        <v>50</v>
      </c>
      <c r="B58" s="156" t="s">
        <v>51</v>
      </c>
      <c r="C58" s="160">
        <v>29068.59</v>
      </c>
      <c r="D58" s="178">
        <v>29737.25</v>
      </c>
      <c r="E58" s="186"/>
    </row>
    <row r="59" spans="1:8" x14ac:dyDescent="0.35">
      <c r="A59" s="84" t="s">
        <v>50</v>
      </c>
      <c r="B59" s="156" t="s">
        <v>52</v>
      </c>
      <c r="C59" s="85"/>
      <c r="D59" s="178"/>
      <c r="E59" s="77"/>
    </row>
    <row r="60" spans="1:8" x14ac:dyDescent="0.35">
      <c r="A60" s="84" t="s">
        <v>50</v>
      </c>
      <c r="B60" s="156" t="s">
        <v>53</v>
      </c>
      <c r="C60" s="85" t="s">
        <v>54</v>
      </c>
      <c r="D60" s="178" t="s">
        <v>54</v>
      </c>
      <c r="E60" s="77"/>
    </row>
    <row r="61" spans="1:8" x14ac:dyDescent="0.35">
      <c r="A61" s="84" t="s">
        <v>55</v>
      </c>
      <c r="B61" s="156" t="s">
        <v>51</v>
      </c>
      <c r="C61" s="160">
        <v>27492.5</v>
      </c>
      <c r="D61" s="178">
        <v>28129.64</v>
      </c>
      <c r="E61" s="77"/>
    </row>
    <row r="62" spans="1:8" x14ac:dyDescent="0.35">
      <c r="A62" s="84" t="s">
        <v>55</v>
      </c>
      <c r="B62" s="156" t="s">
        <v>52</v>
      </c>
      <c r="C62" s="85"/>
      <c r="D62" s="178"/>
      <c r="E62" s="77"/>
    </row>
    <row r="63" spans="1:8" x14ac:dyDescent="0.35">
      <c r="A63" s="86" t="s">
        <v>55</v>
      </c>
      <c r="B63" s="155" t="s">
        <v>53</v>
      </c>
      <c r="C63" s="85" t="s">
        <v>54</v>
      </c>
      <c r="D63" s="178" t="s">
        <v>54</v>
      </c>
      <c r="E63" s="77"/>
    </row>
    <row r="64" spans="1:8" x14ac:dyDescent="0.35">
      <c r="A64" s="84" t="s">
        <v>56</v>
      </c>
      <c r="B64" s="155" t="s">
        <v>51</v>
      </c>
      <c r="C64" s="160">
        <v>27492.5</v>
      </c>
      <c r="D64" s="178">
        <v>28129.639433384378</v>
      </c>
      <c r="E64" s="77"/>
    </row>
    <row r="65" spans="1:5" x14ac:dyDescent="0.35">
      <c r="A65" s="84" t="s">
        <v>56</v>
      </c>
      <c r="B65" s="155" t="s">
        <v>52</v>
      </c>
      <c r="C65" s="160">
        <v>11082.32</v>
      </c>
      <c r="D65" s="178">
        <v>11391.259433384379</v>
      </c>
      <c r="E65" s="77"/>
    </row>
    <row r="66" spans="1:5" x14ac:dyDescent="0.35">
      <c r="A66" s="84" t="s">
        <v>56</v>
      </c>
      <c r="B66" s="155" t="s">
        <v>53</v>
      </c>
      <c r="C66" s="160">
        <v>164.1</v>
      </c>
      <c r="D66" s="178">
        <v>167.38</v>
      </c>
      <c r="E66" s="77"/>
    </row>
    <row r="67" spans="1:5" x14ac:dyDescent="0.35">
      <c r="A67" s="84" t="s">
        <v>57</v>
      </c>
      <c r="B67" s="156" t="s">
        <v>51</v>
      </c>
      <c r="C67" s="160">
        <v>11082.32</v>
      </c>
      <c r="D67" s="178">
        <v>11391.26</v>
      </c>
      <c r="E67" s="77"/>
    </row>
    <row r="68" spans="1:5" x14ac:dyDescent="0.35">
      <c r="A68" s="84" t="s">
        <v>57</v>
      </c>
      <c r="B68" s="155" t="s">
        <v>52</v>
      </c>
      <c r="C68" s="160"/>
      <c r="D68" s="178">
        <v>0</v>
      </c>
      <c r="E68" s="77"/>
    </row>
    <row r="69" spans="1:5" x14ac:dyDescent="0.35">
      <c r="A69" s="84" t="s">
        <v>57</v>
      </c>
      <c r="B69" s="155" t="s">
        <v>53</v>
      </c>
      <c r="C69" s="85" t="s">
        <v>54</v>
      </c>
      <c r="D69" s="178" t="s">
        <v>54</v>
      </c>
      <c r="E69" s="77"/>
    </row>
    <row r="70" spans="1:5" x14ac:dyDescent="0.35">
      <c r="A70" s="128" t="s">
        <v>58</v>
      </c>
      <c r="B70" s="155" t="s">
        <v>51</v>
      </c>
      <c r="C70" s="160">
        <v>11082.32</v>
      </c>
      <c r="D70" s="178">
        <v>11391.26</v>
      </c>
      <c r="E70" s="77"/>
    </row>
    <row r="71" spans="1:5" x14ac:dyDescent="0.35">
      <c r="A71" s="84" t="s">
        <v>58</v>
      </c>
      <c r="B71" s="156" t="s">
        <v>52</v>
      </c>
      <c r="C71" s="160">
        <v>2792.98</v>
      </c>
      <c r="D71" s="178">
        <v>2936.13</v>
      </c>
      <c r="E71" s="77"/>
    </row>
    <row r="72" spans="1:5" x14ac:dyDescent="0.35">
      <c r="A72" s="84" t="s">
        <v>58</v>
      </c>
      <c r="B72" s="156" t="s">
        <v>53</v>
      </c>
      <c r="C72" s="160">
        <v>156.41</v>
      </c>
      <c r="D72" s="178">
        <v>159.54</v>
      </c>
      <c r="E72" s="77"/>
    </row>
    <row r="73" spans="1:5" x14ac:dyDescent="0.35">
      <c r="A73" s="86" t="s">
        <v>59</v>
      </c>
      <c r="B73" s="156" t="s">
        <v>51</v>
      </c>
      <c r="C73" s="160">
        <v>2792.98</v>
      </c>
      <c r="D73" s="178">
        <v>2936.13</v>
      </c>
      <c r="E73" s="77"/>
    </row>
    <row r="74" spans="1:5" x14ac:dyDescent="0.35">
      <c r="A74" s="84" t="s">
        <v>59</v>
      </c>
      <c r="B74" s="156" t="s">
        <v>52</v>
      </c>
      <c r="C74" s="85"/>
      <c r="D74" s="178"/>
      <c r="E74" s="77"/>
    </row>
    <row r="75" spans="1:5" x14ac:dyDescent="0.35">
      <c r="A75" s="84" t="s">
        <v>59</v>
      </c>
      <c r="B75" s="156" t="s">
        <v>53</v>
      </c>
      <c r="C75" s="85"/>
      <c r="D75" s="178"/>
      <c r="E75" s="77"/>
    </row>
    <row r="76" spans="1:5" x14ac:dyDescent="0.35">
      <c r="A76" s="141" t="s">
        <v>109</v>
      </c>
      <c r="B76" s="156"/>
      <c r="C76" s="85"/>
      <c r="D76" s="178"/>
      <c r="E76" s="77"/>
    </row>
    <row r="77" spans="1:5" x14ac:dyDescent="0.35">
      <c r="A77" s="84" t="s">
        <v>61</v>
      </c>
      <c r="B77" s="156" t="s">
        <v>51</v>
      </c>
      <c r="C77" s="160">
        <v>56542.73</v>
      </c>
      <c r="D77" s="178">
        <v>57760.87</v>
      </c>
      <c r="E77" s="77"/>
    </row>
    <row r="78" spans="1:5" x14ac:dyDescent="0.35">
      <c r="A78" s="84" t="s">
        <v>61</v>
      </c>
      <c r="B78" s="156" t="s">
        <v>52</v>
      </c>
      <c r="C78" s="85"/>
      <c r="D78" s="178"/>
      <c r="E78" s="77"/>
    </row>
    <row r="79" spans="1:5" x14ac:dyDescent="0.35">
      <c r="A79" s="84" t="s">
        <v>61</v>
      </c>
      <c r="B79" s="156" t="s">
        <v>53</v>
      </c>
      <c r="C79" s="85" t="s">
        <v>54</v>
      </c>
      <c r="D79" s="178" t="s">
        <v>54</v>
      </c>
      <c r="E79" s="77"/>
    </row>
    <row r="80" spans="1:5" x14ac:dyDescent="0.35">
      <c r="A80" s="128" t="s">
        <v>62</v>
      </c>
      <c r="B80" s="155" t="s">
        <v>51</v>
      </c>
      <c r="C80" s="160">
        <v>56542.73</v>
      </c>
      <c r="D80" s="178">
        <v>57760.87</v>
      </c>
      <c r="E80" s="77"/>
    </row>
    <row r="81" spans="1:5" x14ac:dyDescent="0.35">
      <c r="A81" s="84" t="s">
        <v>62</v>
      </c>
      <c r="B81" s="156" t="s">
        <v>52</v>
      </c>
      <c r="C81" s="160">
        <v>3380.66</v>
      </c>
      <c r="D81" s="178">
        <v>3535.56</v>
      </c>
      <c r="E81" s="77"/>
    </row>
    <row r="82" spans="1:5" x14ac:dyDescent="0.35">
      <c r="A82" s="86" t="s">
        <v>62</v>
      </c>
      <c r="B82" s="156" t="s">
        <v>53</v>
      </c>
      <c r="C82" s="160">
        <v>234.19</v>
      </c>
      <c r="D82" s="178">
        <v>238.87</v>
      </c>
      <c r="E82" s="77"/>
    </row>
    <row r="83" spans="1:5" x14ac:dyDescent="0.35">
      <c r="A83" s="84" t="s">
        <v>63</v>
      </c>
      <c r="B83" s="156" t="s">
        <v>51</v>
      </c>
      <c r="C83" s="160">
        <v>3380.66</v>
      </c>
      <c r="D83" s="178">
        <v>3535.56</v>
      </c>
      <c r="E83" s="77"/>
    </row>
    <row r="84" spans="1:5" x14ac:dyDescent="0.35">
      <c r="A84" s="84" t="s">
        <v>63</v>
      </c>
      <c r="B84" s="156" t="s">
        <v>52</v>
      </c>
      <c r="C84" s="85"/>
      <c r="D84" s="178"/>
      <c r="E84" s="77"/>
    </row>
    <row r="85" spans="1:5" x14ac:dyDescent="0.35">
      <c r="A85" s="84" t="s">
        <v>63</v>
      </c>
      <c r="B85" s="156" t="s">
        <v>53</v>
      </c>
      <c r="C85" s="85"/>
      <c r="D85" s="178"/>
      <c r="E85" s="77"/>
    </row>
    <row r="86" spans="1:5" x14ac:dyDescent="0.35">
      <c r="A86" s="141" t="s">
        <v>110</v>
      </c>
      <c r="B86" s="156"/>
      <c r="C86" s="85"/>
      <c r="D86" s="178"/>
      <c r="E86" s="77"/>
    </row>
    <row r="87" spans="1:5" x14ac:dyDescent="0.35">
      <c r="A87" s="84" t="s">
        <v>61</v>
      </c>
      <c r="B87" s="156" t="s">
        <v>51</v>
      </c>
      <c r="C87" s="160">
        <v>141863.48000000001</v>
      </c>
      <c r="D87" s="178">
        <v>144700.75</v>
      </c>
      <c r="E87" s="77"/>
    </row>
    <row r="88" spans="1:5" x14ac:dyDescent="0.35">
      <c r="A88" s="84" t="s">
        <v>61</v>
      </c>
      <c r="B88" s="156" t="s">
        <v>52</v>
      </c>
      <c r="C88" s="85"/>
      <c r="D88" s="178"/>
      <c r="E88" s="77"/>
    </row>
    <row r="89" spans="1:5" x14ac:dyDescent="0.35">
      <c r="A89" s="84" t="s">
        <v>61</v>
      </c>
      <c r="B89" s="156" t="s">
        <v>53</v>
      </c>
      <c r="C89" s="85" t="s">
        <v>54</v>
      </c>
      <c r="D89" s="178" t="s">
        <v>54</v>
      </c>
      <c r="E89" s="77"/>
    </row>
    <row r="90" spans="1:5" x14ac:dyDescent="0.35">
      <c r="A90" s="84" t="s">
        <v>65</v>
      </c>
      <c r="B90" s="156" t="s">
        <v>51</v>
      </c>
      <c r="C90" s="160">
        <v>141863.48000000001</v>
      </c>
      <c r="D90" s="178">
        <v>144700.75</v>
      </c>
      <c r="E90" s="77"/>
    </row>
    <row r="91" spans="1:5" x14ac:dyDescent="0.35">
      <c r="A91" s="84" t="s">
        <v>65</v>
      </c>
      <c r="B91" s="155" t="s">
        <v>52</v>
      </c>
      <c r="C91" s="160">
        <v>132485.85</v>
      </c>
      <c r="D91" s="178">
        <v>135135.57</v>
      </c>
      <c r="E91" s="77"/>
    </row>
    <row r="92" spans="1:5" x14ac:dyDescent="0.35">
      <c r="A92" s="84" t="s">
        <v>65</v>
      </c>
      <c r="B92" s="155" t="s">
        <v>53</v>
      </c>
      <c r="C92" s="160">
        <v>52.1</v>
      </c>
      <c r="D92" s="178">
        <v>53.14</v>
      </c>
      <c r="E92" s="77"/>
    </row>
    <row r="93" spans="1:5" x14ac:dyDescent="0.35">
      <c r="A93" s="84" t="s">
        <v>66</v>
      </c>
      <c r="B93" s="155" t="s">
        <v>51</v>
      </c>
      <c r="C93" s="160">
        <v>132485.85</v>
      </c>
      <c r="D93" s="178">
        <v>135135.57</v>
      </c>
      <c r="E93" s="77"/>
    </row>
    <row r="94" spans="1:5" x14ac:dyDescent="0.35">
      <c r="A94" s="84" t="s">
        <v>66</v>
      </c>
      <c r="B94" s="155" t="s">
        <v>52</v>
      </c>
      <c r="C94" s="160">
        <v>126234.08</v>
      </c>
      <c r="D94" s="178">
        <v>128758.76</v>
      </c>
      <c r="E94" s="77"/>
    </row>
    <row r="95" spans="1:5" x14ac:dyDescent="0.35">
      <c r="A95" s="86" t="s">
        <v>66</v>
      </c>
      <c r="B95" s="156" t="s">
        <v>53</v>
      </c>
      <c r="C95" s="160">
        <v>52.1</v>
      </c>
      <c r="D95" s="178">
        <v>53.14</v>
      </c>
      <c r="E95" s="77"/>
    </row>
    <row r="96" spans="1:5" x14ac:dyDescent="0.35">
      <c r="A96" s="128" t="s">
        <v>67</v>
      </c>
      <c r="B96" s="155" t="s">
        <v>51</v>
      </c>
      <c r="C96" s="160">
        <v>126234.08</v>
      </c>
      <c r="D96" s="178">
        <v>128758.76</v>
      </c>
      <c r="E96" s="77"/>
    </row>
    <row r="97" spans="1:5" x14ac:dyDescent="0.35">
      <c r="A97" s="84" t="s">
        <v>67</v>
      </c>
      <c r="B97" s="156" t="s">
        <v>52</v>
      </c>
      <c r="C97" s="160">
        <v>63716.39</v>
      </c>
      <c r="D97" s="178">
        <v>64990.720000000001</v>
      </c>
      <c r="E97" s="77"/>
    </row>
    <row r="98" spans="1:5" x14ac:dyDescent="0.35">
      <c r="A98" s="84" t="s">
        <v>67</v>
      </c>
      <c r="B98" s="156" t="s">
        <v>53</v>
      </c>
      <c r="C98" s="160">
        <v>208.4</v>
      </c>
      <c r="D98" s="178">
        <v>212.57</v>
      </c>
      <c r="E98" s="77"/>
    </row>
    <row r="99" spans="1:5" x14ac:dyDescent="0.35">
      <c r="A99" s="86" t="s">
        <v>68</v>
      </c>
      <c r="B99" s="156" t="s">
        <v>51</v>
      </c>
      <c r="C99" s="160">
        <v>63716.39</v>
      </c>
      <c r="D99" s="178">
        <v>64990.720000000001</v>
      </c>
      <c r="E99" s="77"/>
    </row>
    <row r="100" spans="1:5" x14ac:dyDescent="0.35">
      <c r="A100" s="84" t="s">
        <v>68</v>
      </c>
      <c r="B100" s="156" t="s">
        <v>52</v>
      </c>
      <c r="C100" s="85"/>
      <c r="D100" s="178"/>
      <c r="E100" s="77"/>
    </row>
    <row r="101" spans="1:5" x14ac:dyDescent="0.35">
      <c r="A101" s="84" t="s">
        <v>68</v>
      </c>
      <c r="B101" s="156" t="s">
        <v>53</v>
      </c>
      <c r="C101" s="85" t="s">
        <v>54</v>
      </c>
      <c r="D101" s="178" t="s">
        <v>54</v>
      </c>
      <c r="E101" s="77"/>
    </row>
    <row r="102" spans="1:5" x14ac:dyDescent="0.35">
      <c r="A102" s="141" t="s">
        <v>111</v>
      </c>
      <c r="B102" s="156"/>
      <c r="C102" s="85"/>
      <c r="D102" s="178"/>
      <c r="E102" s="77"/>
    </row>
    <row r="103" spans="1:5" x14ac:dyDescent="0.35">
      <c r="A103" s="84" t="s">
        <v>70</v>
      </c>
      <c r="B103" s="156" t="s">
        <v>51</v>
      </c>
      <c r="C103" s="160">
        <v>173120.81</v>
      </c>
      <c r="D103" s="178">
        <v>176583.23</v>
      </c>
      <c r="E103" s="77"/>
    </row>
    <row r="104" spans="1:5" x14ac:dyDescent="0.35">
      <c r="A104" s="84"/>
      <c r="B104" s="156" t="s">
        <v>52</v>
      </c>
      <c r="C104" s="85"/>
      <c r="D104" s="178"/>
      <c r="E104" s="77"/>
    </row>
    <row r="105" spans="1:5" x14ac:dyDescent="0.35">
      <c r="A105" s="84"/>
      <c r="B105" s="156" t="s">
        <v>53</v>
      </c>
      <c r="C105" s="85" t="s">
        <v>54</v>
      </c>
      <c r="D105" s="178" t="s">
        <v>54</v>
      </c>
      <c r="E105" s="77"/>
    </row>
    <row r="106" spans="1:5" x14ac:dyDescent="0.35">
      <c r="A106" s="84" t="s">
        <v>71</v>
      </c>
      <c r="B106" s="155" t="s">
        <v>51</v>
      </c>
      <c r="C106" s="160">
        <v>173120.81</v>
      </c>
      <c r="D106" s="178">
        <v>176583.23</v>
      </c>
      <c r="E106" s="77"/>
    </row>
    <row r="107" spans="1:5" x14ac:dyDescent="0.35">
      <c r="A107" s="84"/>
      <c r="B107" s="155" t="s">
        <v>52</v>
      </c>
      <c r="C107" s="160">
        <v>132485.85</v>
      </c>
      <c r="D107" s="178">
        <v>135135.57</v>
      </c>
      <c r="E107" s="77"/>
    </row>
    <row r="108" spans="1:5" x14ac:dyDescent="0.35">
      <c r="A108" s="84"/>
      <c r="B108" s="156" t="s">
        <v>53</v>
      </c>
      <c r="C108" s="160">
        <v>386.99</v>
      </c>
      <c r="D108" s="178">
        <v>394.73</v>
      </c>
      <c r="E108" s="77"/>
    </row>
    <row r="109" spans="1:5" x14ac:dyDescent="0.35">
      <c r="A109" s="84" t="s">
        <v>66</v>
      </c>
      <c r="B109" s="156" t="s">
        <v>51</v>
      </c>
      <c r="C109" s="160">
        <v>132485.85</v>
      </c>
      <c r="D109" s="178">
        <v>135135.57</v>
      </c>
      <c r="E109" s="77"/>
    </row>
    <row r="110" spans="1:5" x14ac:dyDescent="0.35">
      <c r="A110" s="84"/>
      <c r="B110" s="156" t="s">
        <v>52</v>
      </c>
      <c r="C110" s="160">
        <v>126234.08</v>
      </c>
      <c r="D110" s="178">
        <v>128758.76</v>
      </c>
      <c r="E110" s="77"/>
    </row>
    <row r="111" spans="1:5" x14ac:dyDescent="0.35">
      <c r="A111" s="86"/>
      <c r="B111" s="156" t="s">
        <v>53</v>
      </c>
      <c r="C111" s="160">
        <v>52.1</v>
      </c>
      <c r="D111" s="178">
        <v>53.14</v>
      </c>
      <c r="E111" s="77"/>
    </row>
    <row r="112" spans="1:5" x14ac:dyDescent="0.35">
      <c r="A112" s="1"/>
      <c r="B112" s="155" t="s">
        <v>51</v>
      </c>
      <c r="C112" s="160">
        <v>126234.08</v>
      </c>
      <c r="D112" s="178">
        <v>128758.76</v>
      </c>
      <c r="E112" s="77"/>
    </row>
    <row r="113" spans="1:5" x14ac:dyDescent="0.35">
      <c r="A113" s="128" t="s">
        <v>67</v>
      </c>
      <c r="B113" s="156" t="s">
        <v>52</v>
      </c>
      <c r="C113" s="160">
        <v>63716.39</v>
      </c>
      <c r="D113" s="178">
        <v>64990.720000000001</v>
      </c>
      <c r="E113" s="77"/>
    </row>
    <row r="114" spans="1:5" x14ac:dyDescent="0.35">
      <c r="A114" s="84"/>
      <c r="B114" s="156" t="s">
        <v>53</v>
      </c>
      <c r="C114" s="160">
        <v>208.4</v>
      </c>
      <c r="D114" s="178">
        <v>212.57</v>
      </c>
      <c r="E114" s="77"/>
    </row>
    <row r="115" spans="1:5" x14ac:dyDescent="0.35">
      <c r="A115" s="86" t="s">
        <v>68</v>
      </c>
      <c r="B115" s="156" t="s">
        <v>51</v>
      </c>
      <c r="C115" s="160">
        <v>63716.39</v>
      </c>
      <c r="D115" s="178">
        <v>64990.720000000001</v>
      </c>
      <c r="E115" s="77"/>
    </row>
    <row r="116" spans="1:5" x14ac:dyDescent="0.35">
      <c r="A116" s="84"/>
      <c r="B116" s="156" t="s">
        <v>52</v>
      </c>
      <c r="C116" s="85"/>
      <c r="D116" s="178"/>
      <c r="E116" s="77"/>
    </row>
    <row r="117" spans="1:5" x14ac:dyDescent="0.35">
      <c r="A117" s="84"/>
      <c r="B117" s="156" t="s">
        <v>53</v>
      </c>
      <c r="C117" s="85" t="s">
        <v>54</v>
      </c>
      <c r="D117" s="178" t="s">
        <v>54</v>
      </c>
      <c r="E117" s="77"/>
    </row>
    <row r="118" spans="1:5" x14ac:dyDescent="0.35">
      <c r="A118" s="142" t="s">
        <v>112</v>
      </c>
      <c r="B118" s="156"/>
      <c r="C118" s="85"/>
      <c r="D118" s="178"/>
      <c r="E118" s="77"/>
    </row>
    <row r="119" spans="1:5" x14ac:dyDescent="0.35">
      <c r="A119" s="84" t="s">
        <v>73</v>
      </c>
      <c r="B119" s="156" t="s">
        <v>51</v>
      </c>
      <c r="C119" s="160">
        <v>157131.84</v>
      </c>
      <c r="D119" s="178">
        <v>160507.49</v>
      </c>
      <c r="E119" s="77"/>
    </row>
    <row r="120" spans="1:5" x14ac:dyDescent="0.35">
      <c r="A120" s="84"/>
      <c r="B120" s="156" t="s">
        <v>52</v>
      </c>
      <c r="C120" s="85"/>
      <c r="D120" s="178"/>
      <c r="E120" s="77"/>
    </row>
    <row r="121" spans="1:5" x14ac:dyDescent="0.35">
      <c r="A121" s="84"/>
      <c r="B121" s="156" t="s">
        <v>53</v>
      </c>
      <c r="C121" s="85" t="s">
        <v>54</v>
      </c>
      <c r="D121" s="178" t="s">
        <v>54</v>
      </c>
      <c r="E121" s="77"/>
    </row>
    <row r="122" spans="1:5" x14ac:dyDescent="0.35">
      <c r="A122" s="84" t="s">
        <v>74</v>
      </c>
      <c r="B122" s="155" t="s">
        <v>51</v>
      </c>
      <c r="C122" s="160">
        <v>157131.84</v>
      </c>
      <c r="D122" s="178">
        <v>160507.49</v>
      </c>
      <c r="E122" s="77"/>
    </row>
    <row r="123" spans="1:5" x14ac:dyDescent="0.35">
      <c r="A123" s="84"/>
      <c r="B123" s="155" t="s">
        <v>52</v>
      </c>
      <c r="C123" s="160">
        <v>132485.85</v>
      </c>
      <c r="D123" s="178">
        <v>135368.57999999999</v>
      </c>
      <c r="E123" s="77"/>
    </row>
    <row r="124" spans="1:5" x14ac:dyDescent="0.35">
      <c r="A124" s="84"/>
      <c r="B124" s="156" t="s">
        <v>53</v>
      </c>
      <c r="C124" s="160">
        <v>107.16</v>
      </c>
      <c r="D124" s="178">
        <v>109.3</v>
      </c>
      <c r="E124" s="77"/>
    </row>
    <row r="125" spans="1:5" x14ac:dyDescent="0.35">
      <c r="A125" s="84" t="s">
        <v>66</v>
      </c>
      <c r="B125" s="156" t="s">
        <v>51</v>
      </c>
      <c r="C125" s="160">
        <v>132485.85</v>
      </c>
      <c r="D125" s="178">
        <v>135368.57999999999</v>
      </c>
      <c r="E125" s="77"/>
    </row>
    <row r="126" spans="1:5" x14ac:dyDescent="0.35">
      <c r="A126" s="84"/>
      <c r="B126" s="156" t="s">
        <v>52</v>
      </c>
      <c r="C126" s="160">
        <v>126234.08</v>
      </c>
      <c r="D126" s="178">
        <v>128991.77</v>
      </c>
      <c r="E126" s="77"/>
    </row>
    <row r="127" spans="1:5" x14ac:dyDescent="0.35">
      <c r="A127" s="84"/>
      <c r="B127" s="156" t="s">
        <v>53</v>
      </c>
      <c r="C127" s="160">
        <v>52.1</v>
      </c>
      <c r="D127" s="178">
        <v>53.14</v>
      </c>
      <c r="E127" s="77"/>
    </row>
    <row r="128" spans="1:5" x14ac:dyDescent="0.35">
      <c r="A128" s="128" t="s">
        <v>67</v>
      </c>
      <c r="B128" s="155" t="s">
        <v>51</v>
      </c>
      <c r="C128" s="160">
        <v>126234.08</v>
      </c>
      <c r="D128" s="178">
        <v>128991.77</v>
      </c>
      <c r="E128" s="77"/>
    </row>
    <row r="129" spans="1:5" x14ac:dyDescent="0.35">
      <c r="A129" s="108"/>
      <c r="B129" s="157" t="s">
        <v>52</v>
      </c>
      <c r="C129" s="160">
        <v>63716.39</v>
      </c>
      <c r="D129" s="178">
        <v>65223.73</v>
      </c>
      <c r="E129" s="77"/>
    </row>
    <row r="130" spans="1:5" x14ac:dyDescent="0.35">
      <c r="A130" s="86"/>
      <c r="B130" s="156" t="s">
        <v>53</v>
      </c>
      <c r="C130" s="160">
        <v>208.4</v>
      </c>
      <c r="D130" s="178">
        <v>212.57</v>
      </c>
      <c r="E130" s="77"/>
    </row>
    <row r="131" spans="1:5" x14ac:dyDescent="0.35">
      <c r="A131" s="128" t="s">
        <v>68</v>
      </c>
      <c r="B131" s="155" t="s">
        <v>51</v>
      </c>
      <c r="C131" s="160">
        <v>63716.39</v>
      </c>
      <c r="D131" s="178">
        <v>65223.73</v>
      </c>
      <c r="E131" s="77"/>
    </row>
    <row r="132" spans="1:5" x14ac:dyDescent="0.35">
      <c r="A132" s="84"/>
      <c r="B132" s="156" t="s">
        <v>52</v>
      </c>
      <c r="C132" s="85"/>
      <c r="D132" s="178"/>
      <c r="E132" s="77"/>
    </row>
    <row r="133" spans="1:5" x14ac:dyDescent="0.35">
      <c r="A133" s="86"/>
      <c r="B133" s="155" t="s">
        <v>53</v>
      </c>
      <c r="C133" s="85"/>
      <c r="D133" s="178"/>
      <c r="E133" s="77"/>
    </row>
    <row r="134" spans="1:5" x14ac:dyDescent="0.35">
      <c r="A134" s="88" t="s">
        <v>113</v>
      </c>
      <c r="B134" s="155"/>
      <c r="C134" s="85"/>
      <c r="D134" s="178"/>
      <c r="E134" s="77"/>
    </row>
    <row r="135" spans="1:5" x14ac:dyDescent="0.35">
      <c r="A135" s="84"/>
      <c r="B135" s="155" t="s">
        <v>51</v>
      </c>
      <c r="C135" s="160">
        <v>50807.72</v>
      </c>
      <c r="D135" s="178">
        <v>51911.16</v>
      </c>
      <c r="E135" s="77"/>
    </row>
    <row r="136" spans="1:5" x14ac:dyDescent="0.35">
      <c r="A136" s="86"/>
      <c r="B136" s="156" t="s">
        <v>53</v>
      </c>
      <c r="C136" s="85" t="s">
        <v>54</v>
      </c>
      <c r="D136" s="178" t="s">
        <v>54</v>
      </c>
      <c r="E136" s="77"/>
    </row>
    <row r="137" spans="1:5" x14ac:dyDescent="0.35">
      <c r="A137" s="142" t="s">
        <v>114</v>
      </c>
      <c r="B137" s="156"/>
      <c r="C137" s="85"/>
      <c r="D137" s="178"/>
      <c r="E137" s="77"/>
    </row>
    <row r="138" spans="1:5" x14ac:dyDescent="0.35">
      <c r="A138" s="84"/>
      <c r="B138" s="156" t="s">
        <v>51</v>
      </c>
      <c r="C138" s="160">
        <v>38084.839999999997</v>
      </c>
      <c r="D138" s="178">
        <v>38846.54</v>
      </c>
      <c r="E138" s="77"/>
    </row>
    <row r="139" spans="1:5" x14ac:dyDescent="0.35">
      <c r="A139" s="108"/>
      <c r="B139" s="85" t="s">
        <v>53</v>
      </c>
      <c r="C139" s="85"/>
      <c r="D139" s="178"/>
      <c r="E139" s="77"/>
    </row>
    <row r="140" spans="1:5" ht="28.5" x14ac:dyDescent="0.35">
      <c r="A140" s="143" t="s">
        <v>115</v>
      </c>
      <c r="B140" s="155"/>
      <c r="C140" s="85"/>
      <c r="D140" s="178"/>
      <c r="E140" s="77"/>
    </row>
    <row r="141" spans="1:5" x14ac:dyDescent="0.35">
      <c r="A141" s="86" t="s">
        <v>78</v>
      </c>
      <c r="B141" s="155" t="s">
        <v>14</v>
      </c>
      <c r="C141" s="159">
        <v>59246.57</v>
      </c>
      <c r="D141" s="178">
        <v>60664.51</v>
      </c>
      <c r="E141" s="77"/>
    </row>
    <row r="142" spans="1:5" x14ac:dyDescent="0.35">
      <c r="A142" s="151"/>
      <c r="B142" s="151"/>
      <c r="C142" s="151" t="s">
        <v>54</v>
      </c>
      <c r="D142" s="178" t="s">
        <v>54</v>
      </c>
    </row>
    <row r="143" spans="1:5" x14ac:dyDescent="0.35">
      <c r="A143" s="151"/>
      <c r="B143" s="151" t="s">
        <v>79</v>
      </c>
      <c r="C143" s="159">
        <v>2322.5</v>
      </c>
      <c r="D143" s="178">
        <v>2368.9499999999998</v>
      </c>
    </row>
    <row r="144" spans="1:5" x14ac:dyDescent="0.35">
      <c r="A144" s="151"/>
      <c r="B144" s="151" t="s">
        <v>80</v>
      </c>
      <c r="C144" s="159">
        <v>140534.13</v>
      </c>
      <c r="D144" s="178">
        <v>143577.82</v>
      </c>
    </row>
    <row r="145" spans="1:4" x14ac:dyDescent="0.35">
      <c r="A145" s="151"/>
      <c r="B145" s="151"/>
      <c r="C145" s="151"/>
      <c r="D145" s="178"/>
    </row>
  </sheetData>
  <pageMargins left="0.7" right="0.7" top="0.75" bottom="0.75" header="0.3" footer="0.3"/>
  <pageSetup paperSize="9" orientation="portrait" r:id="rId1"/>
  <headerFooter>
    <oddHeader>&amp;C&amp;"Calibri"&amp;10&amp;K000000 [IN-CONFIDENCE - INTERNAL ONLY]&amp;1#_x000D_</oddHeader>
    <oddFooter>&amp;C_x000D_&amp;1#&amp;"Calibri"&amp;10&amp;K000000 [IN-CONFIDENCE - INTERNAL ONLY]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8210-AAA6-4ECD-973D-28E9EA1E6C1D}">
  <dimension ref="A1:G10"/>
  <sheetViews>
    <sheetView workbookViewId="0">
      <selection activeCell="A2" sqref="A2"/>
    </sheetView>
  </sheetViews>
  <sheetFormatPr defaultRowHeight="14.5" x14ac:dyDescent="0.35"/>
  <cols>
    <col min="1" max="1" width="92" bestFit="1" customWidth="1"/>
    <col min="2" max="2" width="10.7265625" customWidth="1"/>
    <col min="3" max="3" width="11.1796875" bestFit="1" customWidth="1"/>
    <col min="4" max="4" width="14.54296875" customWidth="1"/>
    <col min="5" max="5" width="11.81640625" customWidth="1"/>
    <col min="6" max="6" width="11.1796875" customWidth="1"/>
    <col min="7" max="7" width="12" customWidth="1"/>
  </cols>
  <sheetData>
    <row r="1" spans="1:7" ht="26.25" customHeight="1" x14ac:dyDescent="0.5">
      <c r="A1" s="109" t="s">
        <v>136</v>
      </c>
      <c r="B1" s="1"/>
      <c r="C1" s="110"/>
      <c r="D1" s="110"/>
      <c r="E1" s="110"/>
      <c r="F1" s="110"/>
      <c r="G1" s="110"/>
    </row>
    <row r="2" spans="1:7" ht="15" thickBot="1" x14ac:dyDescent="0.4">
      <c r="A2" s="1"/>
      <c r="B2" s="1"/>
      <c r="C2" s="1"/>
      <c r="D2" s="144"/>
      <c r="E2" s="144"/>
      <c r="F2" s="144"/>
      <c r="G2" s="1"/>
    </row>
    <row r="3" spans="1:7" x14ac:dyDescent="0.35">
      <c r="A3" s="104"/>
      <c r="B3" s="124"/>
      <c r="C3" s="145" t="s">
        <v>120</v>
      </c>
      <c r="D3" s="146"/>
      <c r="E3" s="146"/>
      <c r="F3" s="146"/>
      <c r="G3" s="119"/>
    </row>
    <row r="4" spans="1:7" ht="15" thickBot="1" x14ac:dyDescent="0.4">
      <c r="A4" s="120" t="s">
        <v>2</v>
      </c>
      <c r="B4" s="158" t="s">
        <v>3</v>
      </c>
      <c r="C4" s="111">
        <v>45658</v>
      </c>
      <c r="D4" s="111">
        <v>46050</v>
      </c>
      <c r="E4" s="111">
        <v>46106</v>
      </c>
      <c r="F4" s="111">
        <v>46114</v>
      </c>
      <c r="G4" s="112">
        <v>46415</v>
      </c>
    </row>
    <row r="5" spans="1:7" ht="16.5" customHeight="1" x14ac:dyDescent="0.35">
      <c r="A5" s="121" t="s">
        <v>121</v>
      </c>
      <c r="B5" s="127">
        <v>1</v>
      </c>
      <c r="C5" s="113">
        <v>4194.6400000000003</v>
      </c>
      <c r="D5" s="115">
        <v>4299.5200000000004</v>
      </c>
      <c r="E5" s="115">
        <v>4299.5200000000004</v>
      </c>
      <c r="F5" s="115">
        <v>4299.5200000000004</v>
      </c>
      <c r="G5" s="114">
        <v>4385.4799999999996</v>
      </c>
    </row>
    <row r="6" spans="1:7" ht="16.5" customHeight="1" x14ac:dyDescent="0.35">
      <c r="A6" s="122" t="s">
        <v>122</v>
      </c>
      <c r="B6" s="125">
        <v>2</v>
      </c>
      <c r="C6" s="115">
        <v>3683.1</v>
      </c>
      <c r="D6" s="115">
        <v>3775.19</v>
      </c>
      <c r="E6" s="115">
        <v>3775.19</v>
      </c>
      <c r="F6" s="115">
        <v>3775.19</v>
      </c>
      <c r="G6" s="116">
        <v>3850.67</v>
      </c>
    </row>
    <row r="7" spans="1:7" ht="16.5" customHeight="1" x14ac:dyDescent="0.35">
      <c r="A7" s="122" t="s">
        <v>123</v>
      </c>
      <c r="B7" s="125">
        <v>3</v>
      </c>
      <c r="C7" s="115">
        <v>5315.87</v>
      </c>
      <c r="D7" s="115">
        <v>5315.87</v>
      </c>
      <c r="E7" s="115">
        <v>5448.79</v>
      </c>
      <c r="F7" s="115">
        <v>5448.79</v>
      </c>
      <c r="G7" s="116">
        <v>5557.73</v>
      </c>
    </row>
    <row r="8" spans="1:7" ht="16.5" customHeight="1" x14ac:dyDescent="0.35">
      <c r="A8" s="122" t="s">
        <v>124</v>
      </c>
      <c r="B8" s="125">
        <v>4</v>
      </c>
      <c r="C8" s="115">
        <v>4286.0600000000004</v>
      </c>
      <c r="D8" s="115">
        <v>4286.0600000000004</v>
      </c>
      <c r="E8" s="115">
        <v>4393.2299999999996</v>
      </c>
      <c r="F8" s="115">
        <v>4393.2299999999996</v>
      </c>
      <c r="G8" s="116">
        <v>4481.0600000000004</v>
      </c>
    </row>
    <row r="9" spans="1:7" ht="16.5" customHeight="1" x14ac:dyDescent="0.35">
      <c r="A9" s="122" t="s">
        <v>125</v>
      </c>
      <c r="B9" s="125">
        <v>5</v>
      </c>
      <c r="C9" s="115">
        <v>5456.24</v>
      </c>
      <c r="D9" s="115">
        <v>5456.24</v>
      </c>
      <c r="E9" s="115">
        <v>5456.24</v>
      </c>
      <c r="F9" s="115">
        <v>5592.67</v>
      </c>
      <c r="G9" s="116">
        <v>5704.49</v>
      </c>
    </row>
    <row r="10" spans="1:7" ht="16.5" customHeight="1" thickBot="1" x14ac:dyDescent="0.4">
      <c r="A10" s="123" t="s">
        <v>126</v>
      </c>
      <c r="B10" s="126">
        <v>6</v>
      </c>
      <c r="C10" s="117">
        <v>4397.45</v>
      </c>
      <c r="D10" s="117">
        <v>4397.45</v>
      </c>
      <c r="E10" s="117">
        <v>4397.45</v>
      </c>
      <c r="F10" s="117">
        <v>4507.41</v>
      </c>
      <c r="G10" s="118">
        <v>4597.53</v>
      </c>
    </row>
  </sheetData>
  <pageMargins left="0.7" right="0.7" top="0.75" bottom="0.75" header="0.3" footer="0.3"/>
  <headerFooter>
    <oddHeader>&amp;C&amp;"Calibri"&amp;10&amp;K000000 [IN-CONFIDENCE - INTERNAL ONLY]&amp;1#_x000D_</oddHeader>
    <oddFooter>&amp;C_x000D_&amp;1#&amp;"Calibri"&amp;10&amp;K000000 [IN-CONFIDENCE - INTERNAL ONLY]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F58E1-2290-4110-85AA-0E48C2289D8D}">
  <dimension ref="A1:G232"/>
  <sheetViews>
    <sheetView zoomScale="95" zoomScaleNormal="95" workbookViewId="0">
      <selection activeCell="L14" sqref="L14"/>
    </sheetView>
  </sheetViews>
  <sheetFormatPr defaultRowHeight="14.5" x14ac:dyDescent="0.35"/>
  <cols>
    <col min="2" max="2" width="18.54296875" customWidth="1"/>
    <col min="3" max="3" width="18.81640625" customWidth="1"/>
    <col min="4" max="4" width="19.453125" customWidth="1"/>
    <col min="5" max="5" width="18.54296875" customWidth="1"/>
    <col min="6" max="6" width="18.81640625" customWidth="1"/>
    <col min="7" max="7" width="19.453125" customWidth="1"/>
  </cols>
  <sheetData>
    <row r="1" spans="1:7" ht="23" x14ac:dyDescent="0.5">
      <c r="A1" s="97" t="s">
        <v>138</v>
      </c>
      <c r="B1" s="98"/>
      <c r="C1" s="98"/>
      <c r="D1" s="98"/>
    </row>
    <row r="2" spans="1:7" x14ac:dyDescent="0.35">
      <c r="A2" s="100"/>
      <c r="B2" s="99"/>
      <c r="C2" s="99"/>
      <c r="D2" s="99"/>
      <c r="E2" s="51"/>
      <c r="F2" s="95"/>
    </row>
    <row r="3" spans="1:7" x14ac:dyDescent="0.35">
      <c r="F3" s="95"/>
      <c r="G3" s="107"/>
    </row>
    <row r="4" spans="1:7" ht="15" thickBot="1" x14ac:dyDescent="0.4"/>
    <row r="5" spans="1:7" ht="15" customHeight="1" thickBot="1" x14ac:dyDescent="0.4">
      <c r="A5" s="101"/>
      <c r="B5" s="190" t="s">
        <v>140</v>
      </c>
      <c r="C5" s="191"/>
      <c r="D5" s="192"/>
      <c r="E5" s="193" t="s">
        <v>137</v>
      </c>
      <c r="F5" s="194"/>
      <c r="G5" s="195"/>
    </row>
    <row r="6" spans="1:7" ht="45.75" customHeight="1" thickBot="1" x14ac:dyDescent="0.4">
      <c r="A6" s="102" t="s">
        <v>116</v>
      </c>
      <c r="B6" s="180" t="s">
        <v>117</v>
      </c>
      <c r="C6" s="181" t="s">
        <v>118</v>
      </c>
      <c r="D6" s="182" t="s">
        <v>119</v>
      </c>
      <c r="E6" s="183" t="s">
        <v>117</v>
      </c>
      <c r="F6" s="184" t="s">
        <v>118</v>
      </c>
      <c r="G6" s="185" t="s">
        <v>119</v>
      </c>
    </row>
    <row r="7" spans="1:7" x14ac:dyDescent="0.35">
      <c r="A7" s="103">
        <v>344</v>
      </c>
      <c r="B7" s="162">
        <v>0</v>
      </c>
      <c r="C7" s="163">
        <v>47.01</v>
      </c>
      <c r="D7" s="163">
        <v>16.22</v>
      </c>
      <c r="E7" s="162">
        <v>0</v>
      </c>
      <c r="F7" s="163">
        <v>47.95</v>
      </c>
      <c r="G7" s="164">
        <v>16.54</v>
      </c>
    </row>
    <row r="8" spans="1:7" x14ac:dyDescent="0.35">
      <c r="A8" s="105">
        <v>345</v>
      </c>
      <c r="B8" s="165">
        <v>0</v>
      </c>
      <c r="C8" s="166">
        <v>47.01</v>
      </c>
      <c r="D8" s="167">
        <v>16.22</v>
      </c>
      <c r="E8" s="165">
        <v>0</v>
      </c>
      <c r="F8" s="167">
        <v>47.95</v>
      </c>
      <c r="G8" s="168">
        <v>16.54</v>
      </c>
    </row>
    <row r="9" spans="1:7" x14ac:dyDescent="0.35">
      <c r="A9" s="105">
        <v>346</v>
      </c>
      <c r="B9" s="165">
        <v>0</v>
      </c>
      <c r="C9" s="166">
        <v>47.01</v>
      </c>
      <c r="D9" s="167">
        <v>16.22</v>
      </c>
      <c r="E9" s="165">
        <v>0</v>
      </c>
      <c r="F9" s="167">
        <v>47.95</v>
      </c>
      <c r="G9" s="168">
        <v>16.54</v>
      </c>
    </row>
    <row r="10" spans="1:7" x14ac:dyDescent="0.35">
      <c r="A10" s="105">
        <v>347</v>
      </c>
      <c r="B10" s="165">
        <v>0</v>
      </c>
      <c r="C10" s="166">
        <v>47.01</v>
      </c>
      <c r="D10" s="167">
        <v>16.22</v>
      </c>
      <c r="E10" s="165">
        <v>0</v>
      </c>
      <c r="F10" s="167">
        <v>47.95</v>
      </c>
      <c r="G10" s="168">
        <v>16.54</v>
      </c>
    </row>
    <row r="11" spans="1:7" x14ac:dyDescent="0.35">
      <c r="A11" s="105">
        <v>348</v>
      </c>
      <c r="B11" s="165">
        <v>0</v>
      </c>
      <c r="C11" s="166">
        <v>47.01</v>
      </c>
      <c r="D11" s="167">
        <v>16.22</v>
      </c>
      <c r="E11" s="165">
        <v>0</v>
      </c>
      <c r="F11" s="167">
        <v>47.95</v>
      </c>
      <c r="G11" s="168">
        <v>16.54</v>
      </c>
    </row>
    <row r="12" spans="1:7" x14ac:dyDescent="0.35">
      <c r="A12" s="105">
        <v>349</v>
      </c>
      <c r="B12" s="165">
        <v>0</v>
      </c>
      <c r="C12" s="166">
        <v>47.01</v>
      </c>
      <c r="D12" s="167">
        <v>16.22</v>
      </c>
      <c r="E12" s="165">
        <v>0</v>
      </c>
      <c r="F12" s="167">
        <v>47.95</v>
      </c>
      <c r="G12" s="168">
        <v>16.54</v>
      </c>
    </row>
    <row r="13" spans="1:7" x14ac:dyDescent="0.35">
      <c r="A13" s="105">
        <v>350</v>
      </c>
      <c r="B13" s="165">
        <v>0</v>
      </c>
      <c r="C13" s="166">
        <v>47.01</v>
      </c>
      <c r="D13" s="167">
        <v>16.22</v>
      </c>
      <c r="E13" s="165">
        <v>0</v>
      </c>
      <c r="F13" s="167">
        <v>47.95</v>
      </c>
      <c r="G13" s="168">
        <v>16.54</v>
      </c>
    </row>
    <row r="14" spans="1:7" x14ac:dyDescent="0.35">
      <c r="A14" s="105">
        <v>351</v>
      </c>
      <c r="B14" s="165">
        <v>0</v>
      </c>
      <c r="C14" s="166">
        <v>47.01</v>
      </c>
      <c r="D14" s="167">
        <v>16.22</v>
      </c>
      <c r="E14" s="165">
        <v>0</v>
      </c>
      <c r="F14" s="167">
        <v>47.95</v>
      </c>
      <c r="G14" s="168">
        <v>16.54</v>
      </c>
    </row>
    <row r="15" spans="1:7" x14ac:dyDescent="0.35">
      <c r="A15" s="105">
        <v>352</v>
      </c>
      <c r="B15" s="165">
        <v>0</v>
      </c>
      <c r="C15" s="166">
        <v>47.01</v>
      </c>
      <c r="D15" s="167">
        <v>16.22</v>
      </c>
      <c r="E15" s="165">
        <v>0</v>
      </c>
      <c r="F15" s="167">
        <v>47.95</v>
      </c>
      <c r="G15" s="168">
        <v>16.54</v>
      </c>
    </row>
    <row r="16" spans="1:7" x14ac:dyDescent="0.35">
      <c r="A16" s="105">
        <v>353</v>
      </c>
      <c r="B16" s="165">
        <v>0</v>
      </c>
      <c r="C16" s="166">
        <v>47.01</v>
      </c>
      <c r="D16" s="167">
        <v>16.22</v>
      </c>
      <c r="E16" s="165">
        <v>0</v>
      </c>
      <c r="F16" s="167">
        <v>47.95</v>
      </c>
      <c r="G16" s="168">
        <v>16.54</v>
      </c>
    </row>
    <row r="17" spans="1:7" x14ac:dyDescent="0.35">
      <c r="A17" s="105">
        <v>354</v>
      </c>
      <c r="B17" s="165">
        <v>0</v>
      </c>
      <c r="C17" s="166">
        <v>47.01</v>
      </c>
      <c r="D17" s="167">
        <v>16.22</v>
      </c>
      <c r="E17" s="165">
        <v>0</v>
      </c>
      <c r="F17" s="167">
        <v>47.95</v>
      </c>
      <c r="G17" s="168">
        <v>16.54</v>
      </c>
    </row>
    <row r="18" spans="1:7" x14ac:dyDescent="0.35">
      <c r="A18" s="105">
        <v>355</v>
      </c>
      <c r="B18" s="165">
        <v>0</v>
      </c>
      <c r="C18" s="166">
        <v>47.01</v>
      </c>
      <c r="D18" s="167">
        <v>16.22</v>
      </c>
      <c r="E18" s="165">
        <v>0</v>
      </c>
      <c r="F18" s="167">
        <v>47.95</v>
      </c>
      <c r="G18" s="168">
        <v>16.54</v>
      </c>
    </row>
    <row r="19" spans="1:7" x14ac:dyDescent="0.35">
      <c r="A19" s="105">
        <v>356</v>
      </c>
      <c r="B19" s="165">
        <v>0</v>
      </c>
      <c r="C19" s="166">
        <v>47.01</v>
      </c>
      <c r="D19" s="167">
        <v>16.22</v>
      </c>
      <c r="E19" s="165">
        <v>0</v>
      </c>
      <c r="F19" s="167">
        <v>47.95</v>
      </c>
      <c r="G19" s="168">
        <v>16.54</v>
      </c>
    </row>
    <row r="20" spans="1:7" x14ac:dyDescent="0.35">
      <c r="A20" s="105">
        <v>357</v>
      </c>
      <c r="B20" s="165">
        <v>0</v>
      </c>
      <c r="C20" s="166">
        <v>47.01</v>
      </c>
      <c r="D20" s="167">
        <v>16.22</v>
      </c>
      <c r="E20" s="165">
        <v>0</v>
      </c>
      <c r="F20" s="167">
        <v>47.95</v>
      </c>
      <c r="G20" s="168">
        <v>16.54</v>
      </c>
    </row>
    <row r="21" spans="1:7" x14ac:dyDescent="0.35">
      <c r="A21" s="105">
        <v>358</v>
      </c>
      <c r="B21" s="165">
        <v>0</v>
      </c>
      <c r="C21" s="166">
        <v>47.01</v>
      </c>
      <c r="D21" s="167">
        <v>16.22</v>
      </c>
      <c r="E21" s="165">
        <v>0</v>
      </c>
      <c r="F21" s="167">
        <v>47.95</v>
      </c>
      <c r="G21" s="168">
        <v>16.54</v>
      </c>
    </row>
    <row r="22" spans="1:7" x14ac:dyDescent="0.35">
      <c r="A22" s="105">
        <v>359</v>
      </c>
      <c r="B22" s="165">
        <v>0</v>
      </c>
      <c r="C22" s="166">
        <v>47.01</v>
      </c>
      <c r="D22" s="167">
        <v>16.22</v>
      </c>
      <c r="E22" s="165">
        <v>0</v>
      </c>
      <c r="F22" s="167">
        <v>47.95</v>
      </c>
      <c r="G22" s="168">
        <v>16.54</v>
      </c>
    </row>
    <row r="23" spans="1:7" x14ac:dyDescent="0.35">
      <c r="A23" s="105">
        <v>360</v>
      </c>
      <c r="B23" s="165">
        <v>0</v>
      </c>
      <c r="C23" s="166">
        <v>47.01</v>
      </c>
      <c r="D23" s="167">
        <v>16.22</v>
      </c>
      <c r="E23" s="165">
        <v>0</v>
      </c>
      <c r="F23" s="167">
        <v>47.95</v>
      </c>
      <c r="G23" s="168">
        <v>16.54</v>
      </c>
    </row>
    <row r="24" spans="1:7" x14ac:dyDescent="0.35">
      <c r="A24" s="105">
        <v>361</v>
      </c>
      <c r="B24" s="165">
        <v>0</v>
      </c>
      <c r="C24" s="166">
        <v>47.01</v>
      </c>
      <c r="D24" s="167">
        <v>16.22</v>
      </c>
      <c r="E24" s="165">
        <v>0</v>
      </c>
      <c r="F24" s="167">
        <v>47.95</v>
      </c>
      <c r="G24" s="168">
        <v>16.54</v>
      </c>
    </row>
    <row r="25" spans="1:7" x14ac:dyDescent="0.35">
      <c r="A25" s="105">
        <v>362</v>
      </c>
      <c r="B25" s="165">
        <v>0</v>
      </c>
      <c r="C25" s="166">
        <v>47.01</v>
      </c>
      <c r="D25" s="167">
        <v>16.22</v>
      </c>
      <c r="E25" s="165">
        <v>0</v>
      </c>
      <c r="F25" s="167">
        <v>47.95</v>
      </c>
      <c r="G25" s="168">
        <v>16.54</v>
      </c>
    </row>
    <row r="26" spans="1:7" x14ac:dyDescent="0.35">
      <c r="A26" s="105">
        <v>363</v>
      </c>
      <c r="B26" s="165">
        <v>0</v>
      </c>
      <c r="C26" s="166">
        <v>47.01</v>
      </c>
      <c r="D26" s="167">
        <v>16.22</v>
      </c>
      <c r="E26" s="165">
        <v>0</v>
      </c>
      <c r="F26" s="167">
        <v>47.95</v>
      </c>
      <c r="G26" s="168">
        <v>16.54</v>
      </c>
    </row>
    <row r="27" spans="1:7" x14ac:dyDescent="0.35">
      <c r="A27" s="105">
        <v>364</v>
      </c>
      <c r="B27" s="165">
        <v>0</v>
      </c>
      <c r="C27" s="166">
        <v>47.01</v>
      </c>
      <c r="D27" s="167">
        <v>16.22</v>
      </c>
      <c r="E27" s="165">
        <v>0</v>
      </c>
      <c r="F27" s="167">
        <v>47.95</v>
      </c>
      <c r="G27" s="168">
        <v>16.54</v>
      </c>
    </row>
    <row r="28" spans="1:7" x14ac:dyDescent="0.35">
      <c r="A28" s="105">
        <v>365</v>
      </c>
      <c r="B28" s="165">
        <v>0</v>
      </c>
      <c r="C28" s="166">
        <v>47.01</v>
      </c>
      <c r="D28" s="167">
        <v>16.22</v>
      </c>
      <c r="E28" s="165">
        <v>0</v>
      </c>
      <c r="F28" s="167">
        <v>47.95</v>
      </c>
      <c r="G28" s="168">
        <v>16.54</v>
      </c>
    </row>
    <row r="29" spans="1:7" x14ac:dyDescent="0.35">
      <c r="A29" s="105">
        <v>366</v>
      </c>
      <c r="B29" s="165">
        <v>0</v>
      </c>
      <c r="C29" s="166">
        <v>47.01</v>
      </c>
      <c r="D29" s="167">
        <v>16.22</v>
      </c>
      <c r="E29" s="165">
        <v>0</v>
      </c>
      <c r="F29" s="167">
        <v>47.95</v>
      </c>
      <c r="G29" s="168">
        <v>16.54</v>
      </c>
    </row>
    <row r="30" spans="1:7" x14ac:dyDescent="0.35">
      <c r="A30" s="105">
        <v>367</v>
      </c>
      <c r="B30" s="165">
        <v>0</v>
      </c>
      <c r="C30" s="166">
        <v>47.01</v>
      </c>
      <c r="D30" s="167">
        <v>16.22</v>
      </c>
      <c r="E30" s="165">
        <v>0</v>
      </c>
      <c r="F30" s="167">
        <v>47.95</v>
      </c>
      <c r="G30" s="168">
        <v>16.54</v>
      </c>
    </row>
    <row r="31" spans="1:7" x14ac:dyDescent="0.35">
      <c r="A31" s="105">
        <v>368</v>
      </c>
      <c r="B31" s="165">
        <v>0</v>
      </c>
      <c r="C31" s="166">
        <v>47.01</v>
      </c>
      <c r="D31" s="167">
        <v>16.22</v>
      </c>
      <c r="E31" s="165">
        <v>0</v>
      </c>
      <c r="F31" s="167">
        <v>47.95</v>
      </c>
      <c r="G31" s="168">
        <v>16.54</v>
      </c>
    </row>
    <row r="32" spans="1:7" x14ac:dyDescent="0.35">
      <c r="A32" s="105">
        <v>369</v>
      </c>
      <c r="B32" s="165">
        <v>0</v>
      </c>
      <c r="C32" s="166">
        <v>47.01</v>
      </c>
      <c r="D32" s="167">
        <v>16.22</v>
      </c>
      <c r="E32" s="165">
        <v>0</v>
      </c>
      <c r="F32" s="167">
        <v>47.95</v>
      </c>
      <c r="G32" s="168">
        <v>16.54</v>
      </c>
    </row>
    <row r="33" spans="1:7" x14ac:dyDescent="0.35">
      <c r="A33" s="105">
        <v>370</v>
      </c>
      <c r="B33" s="165">
        <v>0</v>
      </c>
      <c r="C33" s="166">
        <v>47.01</v>
      </c>
      <c r="D33" s="167">
        <v>16.22</v>
      </c>
      <c r="E33" s="165">
        <v>0</v>
      </c>
      <c r="F33" s="167">
        <v>47.95</v>
      </c>
      <c r="G33" s="168">
        <v>16.54</v>
      </c>
    </row>
    <row r="34" spans="1:7" x14ac:dyDescent="0.35">
      <c r="A34" s="105">
        <v>371</v>
      </c>
      <c r="B34" s="165">
        <v>0</v>
      </c>
      <c r="C34" s="166">
        <v>47.01</v>
      </c>
      <c r="D34" s="167">
        <v>16.22</v>
      </c>
      <c r="E34" s="165">
        <v>0</v>
      </c>
      <c r="F34" s="167">
        <v>47.95</v>
      </c>
      <c r="G34" s="168">
        <v>16.54</v>
      </c>
    </row>
    <row r="35" spans="1:7" x14ac:dyDescent="0.35">
      <c r="A35" s="105">
        <v>372</v>
      </c>
      <c r="B35" s="165">
        <v>0</v>
      </c>
      <c r="C35" s="166">
        <v>47.01</v>
      </c>
      <c r="D35" s="167">
        <v>16.22</v>
      </c>
      <c r="E35" s="165">
        <v>0</v>
      </c>
      <c r="F35" s="167">
        <v>47.95</v>
      </c>
      <c r="G35" s="168">
        <v>16.54</v>
      </c>
    </row>
    <row r="36" spans="1:7" x14ac:dyDescent="0.35">
      <c r="A36" s="105">
        <v>373</v>
      </c>
      <c r="B36" s="165">
        <v>0</v>
      </c>
      <c r="C36" s="166">
        <v>47.01</v>
      </c>
      <c r="D36" s="167">
        <v>16.22</v>
      </c>
      <c r="E36" s="165">
        <v>0</v>
      </c>
      <c r="F36" s="167">
        <v>47.95</v>
      </c>
      <c r="G36" s="168">
        <v>16.54</v>
      </c>
    </row>
    <row r="37" spans="1:7" x14ac:dyDescent="0.35">
      <c r="A37" s="105">
        <v>374</v>
      </c>
      <c r="B37" s="165">
        <v>0</v>
      </c>
      <c r="C37" s="166">
        <v>47.01</v>
      </c>
      <c r="D37" s="167">
        <v>16.22</v>
      </c>
      <c r="E37" s="165">
        <v>0</v>
      </c>
      <c r="F37" s="167">
        <v>47.95</v>
      </c>
      <c r="G37" s="168">
        <v>16.54</v>
      </c>
    </row>
    <row r="38" spans="1:7" x14ac:dyDescent="0.35">
      <c r="A38" s="105">
        <v>375</v>
      </c>
      <c r="B38" s="165">
        <v>0</v>
      </c>
      <c r="C38" s="166">
        <v>47.01</v>
      </c>
      <c r="D38" s="167">
        <v>16.22</v>
      </c>
      <c r="E38" s="165">
        <v>0</v>
      </c>
      <c r="F38" s="167">
        <v>47.95</v>
      </c>
      <c r="G38" s="168">
        <v>16.54</v>
      </c>
    </row>
    <row r="39" spans="1:7" x14ac:dyDescent="0.35">
      <c r="A39" s="105">
        <v>376</v>
      </c>
      <c r="B39" s="165">
        <v>0</v>
      </c>
      <c r="C39" s="166">
        <v>47.01</v>
      </c>
      <c r="D39" s="167">
        <v>16.22</v>
      </c>
      <c r="E39" s="165">
        <v>0</v>
      </c>
      <c r="F39" s="167">
        <v>47.95</v>
      </c>
      <c r="G39" s="168">
        <v>16.54</v>
      </c>
    </row>
    <row r="40" spans="1:7" x14ac:dyDescent="0.35">
      <c r="A40" s="105">
        <v>377</v>
      </c>
      <c r="B40" s="165">
        <v>0</v>
      </c>
      <c r="C40" s="166">
        <v>47.01</v>
      </c>
      <c r="D40" s="167">
        <v>16.22</v>
      </c>
      <c r="E40" s="165">
        <v>0</v>
      </c>
      <c r="F40" s="167">
        <v>47.95</v>
      </c>
      <c r="G40" s="168">
        <v>16.54</v>
      </c>
    </row>
    <row r="41" spans="1:7" x14ac:dyDescent="0.35">
      <c r="A41" s="105">
        <v>378</v>
      </c>
      <c r="B41" s="165">
        <v>0</v>
      </c>
      <c r="C41" s="166">
        <v>47.01</v>
      </c>
      <c r="D41" s="167">
        <v>16.22</v>
      </c>
      <c r="E41" s="165">
        <v>0</v>
      </c>
      <c r="F41" s="167">
        <v>47.95</v>
      </c>
      <c r="G41" s="168">
        <v>16.54</v>
      </c>
    </row>
    <row r="42" spans="1:7" x14ac:dyDescent="0.35">
      <c r="A42" s="105">
        <v>379</v>
      </c>
      <c r="B42" s="165">
        <v>0</v>
      </c>
      <c r="C42" s="166">
        <v>47.01</v>
      </c>
      <c r="D42" s="167">
        <v>16.22</v>
      </c>
      <c r="E42" s="165">
        <v>0</v>
      </c>
      <c r="F42" s="167">
        <v>47.95</v>
      </c>
      <c r="G42" s="168">
        <v>16.54</v>
      </c>
    </row>
    <row r="43" spans="1:7" x14ac:dyDescent="0.35">
      <c r="A43" s="105">
        <v>380</v>
      </c>
      <c r="B43" s="165">
        <v>1.0900000000000001</v>
      </c>
      <c r="C43" s="166">
        <v>47.08</v>
      </c>
      <c r="D43" s="167">
        <v>16.260000000000002</v>
      </c>
      <c r="E43" s="165">
        <v>1.1100000000000001</v>
      </c>
      <c r="F43" s="167">
        <v>48.02</v>
      </c>
      <c r="G43" s="168">
        <v>16.59</v>
      </c>
    </row>
    <row r="44" spans="1:7" x14ac:dyDescent="0.35">
      <c r="A44" s="105">
        <v>381</v>
      </c>
      <c r="B44" s="165">
        <v>2.15</v>
      </c>
      <c r="C44" s="166">
        <v>47.13</v>
      </c>
      <c r="D44" s="167">
        <v>16.28</v>
      </c>
      <c r="E44" s="165">
        <v>2.19</v>
      </c>
      <c r="F44" s="167">
        <v>48.07</v>
      </c>
      <c r="G44" s="168">
        <v>16.61</v>
      </c>
    </row>
    <row r="45" spans="1:7" x14ac:dyDescent="0.35">
      <c r="A45" s="105">
        <v>382</v>
      </c>
      <c r="B45" s="165">
        <v>3.25</v>
      </c>
      <c r="C45" s="166">
        <v>47.2</v>
      </c>
      <c r="D45" s="167">
        <v>16.309999999999999</v>
      </c>
      <c r="E45" s="165">
        <v>3.32</v>
      </c>
      <c r="F45" s="167">
        <v>48.14</v>
      </c>
      <c r="G45" s="168">
        <v>16.64</v>
      </c>
    </row>
    <row r="46" spans="1:7" x14ac:dyDescent="0.35">
      <c r="A46" s="105">
        <v>383</v>
      </c>
      <c r="B46" s="165">
        <v>4.33</v>
      </c>
      <c r="C46" s="166">
        <v>47.27</v>
      </c>
      <c r="D46" s="167">
        <v>16.329999999999998</v>
      </c>
      <c r="E46" s="165">
        <v>4.42</v>
      </c>
      <c r="F46" s="167">
        <v>48.22</v>
      </c>
      <c r="G46" s="168">
        <v>16.66</v>
      </c>
    </row>
    <row r="47" spans="1:7" x14ac:dyDescent="0.35">
      <c r="A47" s="105">
        <v>384</v>
      </c>
      <c r="B47" s="165">
        <v>5.44</v>
      </c>
      <c r="C47" s="166">
        <v>47.33</v>
      </c>
      <c r="D47" s="167">
        <v>16.36</v>
      </c>
      <c r="E47" s="165">
        <v>5.55</v>
      </c>
      <c r="F47" s="167">
        <v>48.28</v>
      </c>
      <c r="G47" s="168">
        <v>16.690000000000001</v>
      </c>
    </row>
    <row r="48" spans="1:7" x14ac:dyDescent="0.35">
      <c r="A48" s="105">
        <v>385</v>
      </c>
      <c r="B48" s="165">
        <v>6.55</v>
      </c>
      <c r="C48" s="166">
        <v>47.38</v>
      </c>
      <c r="D48" s="167">
        <v>16.39</v>
      </c>
      <c r="E48" s="165">
        <v>6.68</v>
      </c>
      <c r="F48" s="167">
        <v>48.33</v>
      </c>
      <c r="G48" s="168">
        <v>16.72</v>
      </c>
    </row>
    <row r="49" spans="1:7" x14ac:dyDescent="0.35">
      <c r="A49" s="105">
        <v>386</v>
      </c>
      <c r="B49" s="165">
        <v>7.67</v>
      </c>
      <c r="C49" s="166">
        <v>47.44</v>
      </c>
      <c r="D49" s="167">
        <v>16.41</v>
      </c>
      <c r="E49" s="165">
        <v>7.82</v>
      </c>
      <c r="F49" s="167">
        <v>48.39</v>
      </c>
      <c r="G49" s="168">
        <v>16.739999999999998</v>
      </c>
    </row>
    <row r="50" spans="1:7" x14ac:dyDescent="0.35">
      <c r="A50" s="105">
        <v>387</v>
      </c>
      <c r="B50" s="165">
        <v>8.7899999999999991</v>
      </c>
      <c r="C50" s="166">
        <v>47.51</v>
      </c>
      <c r="D50" s="167">
        <v>16.440000000000001</v>
      </c>
      <c r="E50" s="165">
        <v>8.9700000000000006</v>
      </c>
      <c r="F50" s="167">
        <v>48.46</v>
      </c>
      <c r="G50" s="168">
        <v>16.77</v>
      </c>
    </row>
    <row r="51" spans="1:7" x14ac:dyDescent="0.35">
      <c r="A51" s="105">
        <v>388</v>
      </c>
      <c r="B51" s="165">
        <v>9.9600000000000009</v>
      </c>
      <c r="C51" s="166">
        <v>47.58</v>
      </c>
      <c r="D51" s="167">
        <v>16.47</v>
      </c>
      <c r="E51" s="165">
        <v>10.16</v>
      </c>
      <c r="F51" s="167">
        <v>48.53</v>
      </c>
      <c r="G51" s="168">
        <v>16.8</v>
      </c>
    </row>
    <row r="52" spans="1:7" x14ac:dyDescent="0.35">
      <c r="A52" s="105">
        <v>389</v>
      </c>
      <c r="B52" s="165">
        <v>11.11</v>
      </c>
      <c r="C52" s="166">
        <v>47.65</v>
      </c>
      <c r="D52" s="167">
        <v>16.489999999999998</v>
      </c>
      <c r="E52" s="165">
        <v>11.33</v>
      </c>
      <c r="F52" s="167">
        <v>48.6</v>
      </c>
      <c r="G52" s="168">
        <v>16.82</v>
      </c>
    </row>
    <row r="53" spans="1:7" x14ac:dyDescent="0.35">
      <c r="A53" s="105">
        <v>390</v>
      </c>
      <c r="B53" s="165">
        <v>12.29</v>
      </c>
      <c r="C53" s="166">
        <v>47.72</v>
      </c>
      <c r="D53" s="167">
        <v>16.52</v>
      </c>
      <c r="E53" s="165">
        <v>12.54</v>
      </c>
      <c r="F53" s="167">
        <v>48.67</v>
      </c>
      <c r="G53" s="168">
        <v>16.850000000000001</v>
      </c>
    </row>
    <row r="54" spans="1:7" x14ac:dyDescent="0.35">
      <c r="A54" s="105">
        <v>391</v>
      </c>
      <c r="B54" s="165">
        <v>13.5</v>
      </c>
      <c r="C54" s="166">
        <v>47.79</v>
      </c>
      <c r="D54" s="167">
        <v>16.57</v>
      </c>
      <c r="E54" s="165">
        <v>13.77</v>
      </c>
      <c r="F54" s="167">
        <v>48.75</v>
      </c>
      <c r="G54" s="168">
        <v>16.899999999999999</v>
      </c>
    </row>
    <row r="55" spans="1:7" x14ac:dyDescent="0.35">
      <c r="A55" s="105">
        <v>392</v>
      </c>
      <c r="B55" s="165">
        <v>14.72</v>
      </c>
      <c r="C55" s="166">
        <v>47.86</v>
      </c>
      <c r="D55" s="167">
        <v>16.61</v>
      </c>
      <c r="E55" s="165">
        <v>15.01</v>
      </c>
      <c r="F55" s="167">
        <v>48.82</v>
      </c>
      <c r="G55" s="168">
        <v>16.940000000000001</v>
      </c>
    </row>
    <row r="56" spans="1:7" x14ac:dyDescent="0.35">
      <c r="A56" s="105">
        <v>393</v>
      </c>
      <c r="B56" s="165">
        <v>15.97</v>
      </c>
      <c r="C56" s="166">
        <v>47.93</v>
      </c>
      <c r="D56" s="167">
        <v>16.64</v>
      </c>
      <c r="E56" s="165">
        <v>16.29</v>
      </c>
      <c r="F56" s="167">
        <v>48.89</v>
      </c>
      <c r="G56" s="168">
        <v>16.97</v>
      </c>
    </row>
    <row r="57" spans="1:7" x14ac:dyDescent="0.35">
      <c r="A57" s="105">
        <v>394</v>
      </c>
      <c r="B57" s="165">
        <v>17.22</v>
      </c>
      <c r="C57" s="166">
        <v>48</v>
      </c>
      <c r="D57" s="167">
        <v>16.670000000000002</v>
      </c>
      <c r="E57" s="165">
        <v>17.559999999999999</v>
      </c>
      <c r="F57" s="167">
        <v>48.96</v>
      </c>
      <c r="G57" s="168">
        <v>17</v>
      </c>
    </row>
    <row r="58" spans="1:7" x14ac:dyDescent="0.35">
      <c r="A58" s="105">
        <v>395</v>
      </c>
      <c r="B58" s="165">
        <v>18.52</v>
      </c>
      <c r="C58" s="166">
        <v>48.08</v>
      </c>
      <c r="D58" s="167">
        <v>16.7</v>
      </c>
      <c r="E58" s="165">
        <v>18.89</v>
      </c>
      <c r="F58" s="167">
        <v>49.04</v>
      </c>
      <c r="G58" s="168">
        <v>17.03</v>
      </c>
    </row>
    <row r="59" spans="1:7" x14ac:dyDescent="0.35">
      <c r="A59" s="105">
        <v>396</v>
      </c>
      <c r="B59" s="165">
        <v>19.829999999999998</v>
      </c>
      <c r="C59" s="166">
        <v>48.14</v>
      </c>
      <c r="D59" s="167">
        <v>16.73</v>
      </c>
      <c r="E59" s="165">
        <v>20.23</v>
      </c>
      <c r="F59" s="167">
        <v>49.1</v>
      </c>
      <c r="G59" s="168">
        <v>17.059999999999999</v>
      </c>
    </row>
    <row r="60" spans="1:7" x14ac:dyDescent="0.35">
      <c r="A60" s="105">
        <v>397</v>
      </c>
      <c r="B60" s="165">
        <v>21.19</v>
      </c>
      <c r="C60" s="166">
        <v>48.22</v>
      </c>
      <c r="D60" s="167">
        <v>16.760000000000002</v>
      </c>
      <c r="E60" s="165">
        <v>21.61</v>
      </c>
      <c r="F60" s="167">
        <v>49.18</v>
      </c>
      <c r="G60" s="168">
        <v>17.100000000000001</v>
      </c>
    </row>
    <row r="61" spans="1:7" x14ac:dyDescent="0.35">
      <c r="A61" s="105">
        <v>398</v>
      </c>
      <c r="B61" s="165">
        <v>22.56</v>
      </c>
      <c r="C61" s="166">
        <v>48.3</v>
      </c>
      <c r="D61" s="167">
        <v>16.79</v>
      </c>
      <c r="E61" s="165">
        <v>23.01</v>
      </c>
      <c r="F61" s="167">
        <v>49.27</v>
      </c>
      <c r="G61" s="168">
        <v>17.13</v>
      </c>
    </row>
    <row r="62" spans="1:7" x14ac:dyDescent="0.35">
      <c r="A62" s="105">
        <v>399</v>
      </c>
      <c r="B62" s="165">
        <v>23.97</v>
      </c>
      <c r="C62" s="166">
        <v>48.37</v>
      </c>
      <c r="D62" s="167">
        <v>16.829999999999998</v>
      </c>
      <c r="E62" s="165">
        <v>24.45</v>
      </c>
      <c r="F62" s="167">
        <v>49.34</v>
      </c>
      <c r="G62" s="168">
        <v>17.170000000000002</v>
      </c>
    </row>
    <row r="63" spans="1:7" x14ac:dyDescent="0.35">
      <c r="A63" s="105">
        <v>400</v>
      </c>
      <c r="B63" s="165">
        <v>25.41</v>
      </c>
      <c r="C63" s="166">
        <v>48.47</v>
      </c>
      <c r="D63" s="167">
        <v>16.87</v>
      </c>
      <c r="E63" s="165">
        <v>25.92</v>
      </c>
      <c r="F63" s="167">
        <v>49.44</v>
      </c>
      <c r="G63" s="168">
        <v>17.21</v>
      </c>
    </row>
    <row r="64" spans="1:7" x14ac:dyDescent="0.35">
      <c r="A64" s="105">
        <v>401</v>
      </c>
      <c r="B64" s="165">
        <v>26.89</v>
      </c>
      <c r="C64" s="166">
        <v>48.55</v>
      </c>
      <c r="D64" s="167">
        <v>16.920000000000002</v>
      </c>
      <c r="E64" s="165">
        <v>27.43</v>
      </c>
      <c r="F64" s="167">
        <v>49.52</v>
      </c>
      <c r="G64" s="168">
        <v>17.260000000000002</v>
      </c>
    </row>
    <row r="65" spans="1:7" x14ac:dyDescent="0.35">
      <c r="A65" s="105">
        <v>402</v>
      </c>
      <c r="B65" s="165">
        <v>28.41</v>
      </c>
      <c r="C65" s="166">
        <v>48.64</v>
      </c>
      <c r="D65" s="167">
        <v>16.95</v>
      </c>
      <c r="E65" s="165">
        <v>28.98</v>
      </c>
      <c r="F65" s="167">
        <v>49.61</v>
      </c>
      <c r="G65" s="168">
        <v>17.29</v>
      </c>
    </row>
    <row r="66" spans="1:7" x14ac:dyDescent="0.35">
      <c r="A66" s="105">
        <v>403</v>
      </c>
      <c r="B66" s="165">
        <v>29.95</v>
      </c>
      <c r="C66" s="166">
        <v>48.73</v>
      </c>
      <c r="D66" s="167">
        <v>16.989999999999998</v>
      </c>
      <c r="E66" s="165">
        <v>30.55</v>
      </c>
      <c r="F66" s="167">
        <v>49.7</v>
      </c>
      <c r="G66" s="168">
        <v>17.329999999999998</v>
      </c>
    </row>
    <row r="67" spans="1:7" x14ac:dyDescent="0.35">
      <c r="A67" s="105">
        <v>404</v>
      </c>
      <c r="B67" s="165">
        <v>31.55</v>
      </c>
      <c r="C67" s="166">
        <v>48.81</v>
      </c>
      <c r="D67" s="167">
        <v>17.03</v>
      </c>
      <c r="E67" s="165">
        <v>32.18</v>
      </c>
      <c r="F67" s="167">
        <v>49.79</v>
      </c>
      <c r="G67" s="168">
        <v>17.37</v>
      </c>
    </row>
    <row r="68" spans="1:7" x14ac:dyDescent="0.35">
      <c r="A68" s="105">
        <v>405</v>
      </c>
      <c r="B68" s="165">
        <v>33.18</v>
      </c>
      <c r="C68" s="166">
        <v>48.9</v>
      </c>
      <c r="D68" s="167">
        <v>17.07</v>
      </c>
      <c r="E68" s="165">
        <v>33.840000000000003</v>
      </c>
      <c r="F68" s="167">
        <v>49.88</v>
      </c>
      <c r="G68" s="168">
        <v>17.41</v>
      </c>
    </row>
    <row r="69" spans="1:7" x14ac:dyDescent="0.35">
      <c r="A69" s="105">
        <v>406</v>
      </c>
      <c r="B69" s="165">
        <v>34.869999999999997</v>
      </c>
      <c r="C69" s="166">
        <v>49.01</v>
      </c>
      <c r="D69" s="167">
        <v>17.11</v>
      </c>
      <c r="E69" s="165">
        <v>35.57</v>
      </c>
      <c r="F69" s="167">
        <v>49.99</v>
      </c>
      <c r="G69" s="168">
        <v>17.45</v>
      </c>
    </row>
    <row r="70" spans="1:7" x14ac:dyDescent="0.35">
      <c r="A70" s="105">
        <v>407</v>
      </c>
      <c r="B70" s="165">
        <v>36.590000000000003</v>
      </c>
      <c r="C70" s="166">
        <v>49.11</v>
      </c>
      <c r="D70" s="167">
        <v>17.16</v>
      </c>
      <c r="E70" s="165">
        <v>37.32</v>
      </c>
      <c r="F70" s="167">
        <v>50.09</v>
      </c>
      <c r="G70" s="168">
        <v>17.5</v>
      </c>
    </row>
    <row r="71" spans="1:7" x14ac:dyDescent="0.35">
      <c r="A71" s="105">
        <v>408</v>
      </c>
      <c r="B71" s="165">
        <v>38.369999999999997</v>
      </c>
      <c r="C71" s="166">
        <v>49.2</v>
      </c>
      <c r="D71" s="167">
        <v>17.2</v>
      </c>
      <c r="E71" s="165">
        <v>39.14</v>
      </c>
      <c r="F71" s="167">
        <v>50.18</v>
      </c>
      <c r="G71" s="168">
        <v>17.54</v>
      </c>
    </row>
    <row r="72" spans="1:7" x14ac:dyDescent="0.35">
      <c r="A72" s="105">
        <v>409</v>
      </c>
      <c r="B72" s="165">
        <v>40.19</v>
      </c>
      <c r="C72" s="166">
        <v>49.3</v>
      </c>
      <c r="D72" s="167">
        <v>17.260000000000002</v>
      </c>
      <c r="E72" s="165">
        <v>40.99</v>
      </c>
      <c r="F72" s="167">
        <v>50.29</v>
      </c>
      <c r="G72" s="168">
        <v>17.61</v>
      </c>
    </row>
    <row r="73" spans="1:7" x14ac:dyDescent="0.35">
      <c r="A73" s="105">
        <v>410</v>
      </c>
      <c r="B73" s="165">
        <v>42.09</v>
      </c>
      <c r="C73" s="166">
        <v>49.42</v>
      </c>
      <c r="D73" s="167">
        <v>17.309999999999999</v>
      </c>
      <c r="E73" s="165">
        <v>42.93</v>
      </c>
      <c r="F73" s="167">
        <v>50.41</v>
      </c>
      <c r="G73" s="168">
        <v>17.66</v>
      </c>
    </row>
    <row r="74" spans="1:7" x14ac:dyDescent="0.35">
      <c r="A74" s="105">
        <v>411</v>
      </c>
      <c r="B74" s="165">
        <v>44.02</v>
      </c>
      <c r="C74" s="166">
        <v>49.52</v>
      </c>
      <c r="D74" s="167">
        <v>17.350000000000001</v>
      </c>
      <c r="E74" s="165">
        <v>44.9</v>
      </c>
      <c r="F74" s="167">
        <v>50.51</v>
      </c>
      <c r="G74" s="168">
        <v>17.7</v>
      </c>
    </row>
    <row r="75" spans="1:7" x14ac:dyDescent="0.35">
      <c r="A75" s="105">
        <v>412</v>
      </c>
      <c r="B75" s="165">
        <v>46.03</v>
      </c>
      <c r="C75" s="166">
        <v>49.63</v>
      </c>
      <c r="D75" s="167">
        <v>17.399999999999999</v>
      </c>
      <c r="E75" s="165">
        <v>46.95</v>
      </c>
      <c r="F75" s="167">
        <v>50.62</v>
      </c>
      <c r="G75" s="168">
        <v>17.75</v>
      </c>
    </row>
    <row r="76" spans="1:7" x14ac:dyDescent="0.35">
      <c r="A76" s="105">
        <v>413</v>
      </c>
      <c r="B76" s="165">
        <v>48.09</v>
      </c>
      <c r="C76" s="166">
        <v>49.76</v>
      </c>
      <c r="D76" s="167">
        <v>17.45</v>
      </c>
      <c r="E76" s="165">
        <v>49.05</v>
      </c>
      <c r="F76" s="167">
        <v>50.76</v>
      </c>
      <c r="G76" s="168">
        <v>17.8</v>
      </c>
    </row>
    <row r="77" spans="1:7" x14ac:dyDescent="0.35">
      <c r="A77" s="105">
        <v>414</v>
      </c>
      <c r="B77" s="165">
        <v>50.2</v>
      </c>
      <c r="C77" s="166">
        <v>49.87</v>
      </c>
      <c r="D77" s="167">
        <v>17.510000000000002</v>
      </c>
      <c r="E77" s="165">
        <v>51.2</v>
      </c>
      <c r="F77" s="167">
        <v>50.87</v>
      </c>
      <c r="G77" s="168">
        <v>17.86</v>
      </c>
    </row>
    <row r="78" spans="1:7" x14ac:dyDescent="0.35">
      <c r="A78" s="105">
        <v>415</v>
      </c>
      <c r="B78" s="165">
        <v>52.38</v>
      </c>
      <c r="C78" s="166">
        <v>50</v>
      </c>
      <c r="D78" s="167">
        <v>17.559999999999999</v>
      </c>
      <c r="E78" s="165">
        <v>53.43</v>
      </c>
      <c r="F78" s="167">
        <v>51</v>
      </c>
      <c r="G78" s="168">
        <v>17.91</v>
      </c>
    </row>
    <row r="79" spans="1:7" x14ac:dyDescent="0.35">
      <c r="A79" s="105">
        <v>416</v>
      </c>
      <c r="B79" s="165">
        <v>54.66</v>
      </c>
      <c r="C79" s="166">
        <v>50.13</v>
      </c>
      <c r="D79" s="167">
        <v>17.63</v>
      </c>
      <c r="E79" s="165">
        <v>55.75</v>
      </c>
      <c r="F79" s="167">
        <v>51.13</v>
      </c>
      <c r="G79" s="168">
        <v>17.98</v>
      </c>
    </row>
    <row r="80" spans="1:7" x14ac:dyDescent="0.35">
      <c r="A80" s="105">
        <v>417</v>
      </c>
      <c r="B80" s="165">
        <v>56.98</v>
      </c>
      <c r="C80" s="166">
        <v>50.26</v>
      </c>
      <c r="D80" s="167">
        <v>17.68</v>
      </c>
      <c r="E80" s="165">
        <v>58.12</v>
      </c>
      <c r="F80" s="167">
        <v>51.27</v>
      </c>
      <c r="G80" s="168">
        <v>18.03</v>
      </c>
    </row>
    <row r="81" spans="1:7" x14ac:dyDescent="0.35">
      <c r="A81" s="105">
        <v>418</v>
      </c>
      <c r="B81" s="165">
        <v>59.39</v>
      </c>
      <c r="C81" s="166">
        <v>50.4</v>
      </c>
      <c r="D81" s="167">
        <v>17.739999999999998</v>
      </c>
      <c r="E81" s="165">
        <v>60.58</v>
      </c>
      <c r="F81" s="167">
        <v>51.41</v>
      </c>
      <c r="G81" s="168">
        <v>18.09</v>
      </c>
    </row>
    <row r="82" spans="1:7" x14ac:dyDescent="0.35">
      <c r="A82" s="105">
        <v>419</v>
      </c>
      <c r="B82" s="165">
        <v>61.87</v>
      </c>
      <c r="C82" s="166">
        <v>50.54</v>
      </c>
      <c r="D82" s="167">
        <v>17.809999999999999</v>
      </c>
      <c r="E82" s="165">
        <v>63.11</v>
      </c>
      <c r="F82" s="167">
        <v>51.55</v>
      </c>
      <c r="G82" s="168">
        <v>18.170000000000002</v>
      </c>
    </row>
    <row r="83" spans="1:7" x14ac:dyDescent="0.35">
      <c r="A83" s="105">
        <v>420</v>
      </c>
      <c r="B83" s="165">
        <v>64.430000000000007</v>
      </c>
      <c r="C83" s="166">
        <v>50.68</v>
      </c>
      <c r="D83" s="167">
        <v>17.87</v>
      </c>
      <c r="E83" s="165">
        <v>65.72</v>
      </c>
      <c r="F83" s="167">
        <v>51.69</v>
      </c>
      <c r="G83" s="168">
        <v>18.23</v>
      </c>
    </row>
    <row r="84" spans="1:7" x14ac:dyDescent="0.35">
      <c r="A84" s="105">
        <v>421</v>
      </c>
      <c r="B84" s="165">
        <v>67.069999999999993</v>
      </c>
      <c r="C84" s="166">
        <v>50.83</v>
      </c>
      <c r="D84" s="167">
        <v>17.940000000000001</v>
      </c>
      <c r="E84" s="165">
        <v>68.41</v>
      </c>
      <c r="F84" s="167">
        <v>51.85</v>
      </c>
      <c r="G84" s="168">
        <v>18.3</v>
      </c>
    </row>
    <row r="85" spans="1:7" x14ac:dyDescent="0.35">
      <c r="A85" s="105">
        <v>422</v>
      </c>
      <c r="B85" s="165">
        <v>69.8</v>
      </c>
      <c r="C85" s="166">
        <v>50.99</v>
      </c>
      <c r="D85" s="167">
        <v>18.010000000000002</v>
      </c>
      <c r="E85" s="165">
        <v>71.2</v>
      </c>
      <c r="F85" s="167">
        <v>52.01</v>
      </c>
      <c r="G85" s="168">
        <v>18.37</v>
      </c>
    </row>
    <row r="86" spans="1:7" x14ac:dyDescent="0.35">
      <c r="A86" s="105">
        <v>423</v>
      </c>
      <c r="B86" s="165">
        <v>72.62</v>
      </c>
      <c r="C86" s="166">
        <v>51.15</v>
      </c>
      <c r="D86" s="167">
        <v>18.079999999999998</v>
      </c>
      <c r="E86" s="165">
        <v>74.069999999999993</v>
      </c>
      <c r="F86" s="167">
        <v>52.17</v>
      </c>
      <c r="G86" s="168">
        <v>18.440000000000001</v>
      </c>
    </row>
    <row r="87" spans="1:7" x14ac:dyDescent="0.35">
      <c r="A87" s="105">
        <v>424</v>
      </c>
      <c r="B87" s="165">
        <v>75.53</v>
      </c>
      <c r="C87" s="166">
        <v>51.32</v>
      </c>
      <c r="D87" s="167">
        <v>18.16</v>
      </c>
      <c r="E87" s="165">
        <v>77.040000000000006</v>
      </c>
      <c r="F87" s="167">
        <v>52.35</v>
      </c>
      <c r="G87" s="168">
        <v>18.52</v>
      </c>
    </row>
    <row r="88" spans="1:7" x14ac:dyDescent="0.35">
      <c r="A88" s="105">
        <v>425</v>
      </c>
      <c r="B88" s="165">
        <v>78.53</v>
      </c>
      <c r="C88" s="166">
        <v>51.5</v>
      </c>
      <c r="D88" s="167">
        <v>18.23</v>
      </c>
      <c r="E88" s="165">
        <v>80.099999999999994</v>
      </c>
      <c r="F88" s="167">
        <v>52.53</v>
      </c>
      <c r="G88" s="168">
        <v>18.59</v>
      </c>
    </row>
    <row r="89" spans="1:7" x14ac:dyDescent="0.35">
      <c r="A89" s="105">
        <v>426</v>
      </c>
      <c r="B89" s="165">
        <v>81.64</v>
      </c>
      <c r="C89" s="166">
        <v>51.66</v>
      </c>
      <c r="D89" s="167">
        <v>18.32</v>
      </c>
      <c r="E89" s="165">
        <v>83.27</v>
      </c>
      <c r="F89" s="167">
        <v>52.69</v>
      </c>
      <c r="G89" s="168">
        <v>18.690000000000001</v>
      </c>
    </row>
    <row r="90" spans="1:7" x14ac:dyDescent="0.35">
      <c r="A90" s="105">
        <v>427</v>
      </c>
      <c r="B90" s="165">
        <v>84.83</v>
      </c>
      <c r="C90" s="166">
        <v>51.86</v>
      </c>
      <c r="D90" s="167">
        <v>18.399999999999999</v>
      </c>
      <c r="E90" s="165">
        <v>86.53</v>
      </c>
      <c r="F90" s="167">
        <v>52.9</v>
      </c>
      <c r="G90" s="168">
        <v>18.77</v>
      </c>
    </row>
    <row r="91" spans="1:7" x14ac:dyDescent="0.35">
      <c r="A91" s="105">
        <v>428</v>
      </c>
      <c r="B91" s="165">
        <v>88.15</v>
      </c>
      <c r="C91" s="166">
        <v>52.03</v>
      </c>
      <c r="D91" s="167">
        <v>18.48</v>
      </c>
      <c r="E91" s="165">
        <v>89.91</v>
      </c>
      <c r="F91" s="167">
        <v>53.07</v>
      </c>
      <c r="G91" s="168">
        <v>18.850000000000001</v>
      </c>
    </row>
    <row r="92" spans="1:7" x14ac:dyDescent="0.35">
      <c r="A92" s="105">
        <v>429</v>
      </c>
      <c r="B92" s="165">
        <v>91.57</v>
      </c>
      <c r="C92" s="166">
        <v>52.23</v>
      </c>
      <c r="D92" s="167">
        <v>18.559999999999999</v>
      </c>
      <c r="E92" s="165">
        <v>93.4</v>
      </c>
      <c r="F92" s="167">
        <v>53.27</v>
      </c>
      <c r="G92" s="168">
        <v>18.93</v>
      </c>
    </row>
    <row r="93" spans="1:7" x14ac:dyDescent="0.35">
      <c r="A93" s="105">
        <v>430</v>
      </c>
      <c r="B93" s="165">
        <v>95.11</v>
      </c>
      <c r="C93" s="166">
        <v>52.43</v>
      </c>
      <c r="D93" s="167">
        <v>18.66</v>
      </c>
      <c r="E93" s="165">
        <v>97.01</v>
      </c>
      <c r="F93" s="167">
        <v>53.48</v>
      </c>
      <c r="G93" s="168">
        <v>19.03</v>
      </c>
    </row>
    <row r="94" spans="1:7" x14ac:dyDescent="0.35">
      <c r="A94" s="105">
        <v>431</v>
      </c>
      <c r="B94" s="165">
        <v>98.74</v>
      </c>
      <c r="C94" s="166">
        <v>52.64</v>
      </c>
      <c r="D94" s="167">
        <v>18.760000000000002</v>
      </c>
      <c r="E94" s="165">
        <v>100.71</v>
      </c>
      <c r="F94" s="167">
        <v>53.69</v>
      </c>
      <c r="G94" s="168">
        <v>19.14</v>
      </c>
    </row>
    <row r="95" spans="1:7" x14ac:dyDescent="0.35">
      <c r="A95" s="105">
        <v>432</v>
      </c>
      <c r="B95" s="165">
        <v>102.52</v>
      </c>
      <c r="C95" s="166">
        <v>52.86</v>
      </c>
      <c r="D95" s="167">
        <v>18.850000000000001</v>
      </c>
      <c r="E95" s="165">
        <v>104.57</v>
      </c>
      <c r="F95" s="167">
        <v>53.92</v>
      </c>
      <c r="G95" s="168">
        <v>19.23</v>
      </c>
    </row>
    <row r="96" spans="1:7" x14ac:dyDescent="0.35">
      <c r="A96" s="105">
        <v>433</v>
      </c>
      <c r="B96" s="165">
        <v>106.39</v>
      </c>
      <c r="C96" s="166">
        <v>53.07</v>
      </c>
      <c r="D96" s="167">
        <v>18.940000000000001</v>
      </c>
      <c r="E96" s="165">
        <v>108.52</v>
      </c>
      <c r="F96" s="167">
        <v>54.13</v>
      </c>
      <c r="G96" s="168">
        <v>19.32</v>
      </c>
    </row>
    <row r="97" spans="1:7" x14ac:dyDescent="0.35">
      <c r="A97" s="105">
        <v>434</v>
      </c>
      <c r="B97" s="165">
        <v>110.4</v>
      </c>
      <c r="C97" s="166">
        <v>53.3</v>
      </c>
      <c r="D97" s="167">
        <v>19.059999999999999</v>
      </c>
      <c r="E97" s="165">
        <v>112.61</v>
      </c>
      <c r="F97" s="167">
        <v>54.37</v>
      </c>
      <c r="G97" s="168">
        <v>19.440000000000001</v>
      </c>
    </row>
    <row r="98" spans="1:7" x14ac:dyDescent="0.35">
      <c r="A98" s="105">
        <v>435</v>
      </c>
      <c r="B98" s="165">
        <v>114.55</v>
      </c>
      <c r="C98" s="166">
        <v>53.54</v>
      </c>
      <c r="D98" s="167">
        <v>19.16</v>
      </c>
      <c r="E98" s="165">
        <v>116.84</v>
      </c>
      <c r="F98" s="167">
        <v>54.61</v>
      </c>
      <c r="G98" s="168">
        <v>19.54</v>
      </c>
    </row>
    <row r="99" spans="1:7" x14ac:dyDescent="0.35">
      <c r="A99" s="105">
        <v>436</v>
      </c>
      <c r="B99" s="165">
        <v>118.81</v>
      </c>
      <c r="C99" s="166">
        <v>53.78</v>
      </c>
      <c r="D99" s="167">
        <v>19.260000000000002</v>
      </c>
      <c r="E99" s="165">
        <v>121.19</v>
      </c>
      <c r="F99" s="167">
        <v>54.86</v>
      </c>
      <c r="G99" s="168">
        <v>19.649999999999999</v>
      </c>
    </row>
    <row r="100" spans="1:7" x14ac:dyDescent="0.35">
      <c r="A100" s="105">
        <v>437</v>
      </c>
      <c r="B100" s="165">
        <v>123.23</v>
      </c>
      <c r="C100" s="166">
        <v>54.04</v>
      </c>
      <c r="D100" s="167">
        <v>19.39</v>
      </c>
      <c r="E100" s="165">
        <v>125.69</v>
      </c>
      <c r="F100" s="167">
        <v>55.12</v>
      </c>
      <c r="G100" s="168">
        <v>19.78</v>
      </c>
    </row>
    <row r="101" spans="1:7" x14ac:dyDescent="0.35">
      <c r="A101" s="105">
        <v>438</v>
      </c>
      <c r="B101" s="165">
        <v>127.77</v>
      </c>
      <c r="C101" s="166">
        <v>54.3</v>
      </c>
      <c r="D101" s="167">
        <v>19.5</v>
      </c>
      <c r="E101" s="165">
        <v>130.33000000000001</v>
      </c>
      <c r="F101" s="167">
        <v>55.39</v>
      </c>
      <c r="G101" s="168">
        <v>19.89</v>
      </c>
    </row>
    <row r="102" spans="1:7" x14ac:dyDescent="0.35">
      <c r="A102" s="105">
        <v>439</v>
      </c>
      <c r="B102" s="165">
        <v>132.44999999999999</v>
      </c>
      <c r="C102" s="166">
        <v>54.56</v>
      </c>
      <c r="D102" s="167">
        <v>19.61</v>
      </c>
      <c r="E102" s="165">
        <v>135.1</v>
      </c>
      <c r="F102" s="167">
        <v>55.65</v>
      </c>
      <c r="G102" s="168">
        <v>20</v>
      </c>
    </row>
    <row r="103" spans="1:7" x14ac:dyDescent="0.35">
      <c r="A103" s="105">
        <v>440</v>
      </c>
      <c r="B103" s="165">
        <v>137.29</v>
      </c>
      <c r="C103" s="166">
        <v>54.83</v>
      </c>
      <c r="D103" s="167">
        <v>19.739999999999998</v>
      </c>
      <c r="E103" s="165">
        <v>140.04</v>
      </c>
      <c r="F103" s="167">
        <v>55.93</v>
      </c>
      <c r="G103" s="168">
        <v>20.13</v>
      </c>
    </row>
    <row r="104" spans="1:7" x14ac:dyDescent="0.35">
      <c r="A104" s="105">
        <v>441</v>
      </c>
      <c r="B104" s="165">
        <v>142.27000000000001</v>
      </c>
      <c r="C104" s="166">
        <v>55.11</v>
      </c>
      <c r="D104" s="167">
        <v>19.86</v>
      </c>
      <c r="E104" s="165">
        <v>145.12</v>
      </c>
      <c r="F104" s="167">
        <v>56.21</v>
      </c>
      <c r="G104" s="168">
        <v>20.260000000000002</v>
      </c>
    </row>
    <row r="105" spans="1:7" x14ac:dyDescent="0.35">
      <c r="A105" s="105">
        <v>442</v>
      </c>
      <c r="B105" s="165">
        <v>147.41999999999999</v>
      </c>
      <c r="C105" s="166">
        <v>55.41</v>
      </c>
      <c r="D105" s="167">
        <v>20</v>
      </c>
      <c r="E105" s="165">
        <v>150.37</v>
      </c>
      <c r="F105" s="167">
        <v>56.52</v>
      </c>
      <c r="G105" s="168">
        <v>20.399999999999999</v>
      </c>
    </row>
    <row r="106" spans="1:7" x14ac:dyDescent="0.35">
      <c r="A106" s="105">
        <v>443</v>
      </c>
      <c r="B106" s="165">
        <v>152.71</v>
      </c>
      <c r="C106" s="166">
        <v>55.71</v>
      </c>
      <c r="D106" s="167">
        <v>20.14</v>
      </c>
      <c r="E106" s="165">
        <v>155.76</v>
      </c>
      <c r="F106" s="167">
        <v>56.82</v>
      </c>
      <c r="G106" s="168">
        <v>20.54</v>
      </c>
    </row>
    <row r="107" spans="1:7" x14ac:dyDescent="0.35">
      <c r="A107" s="105">
        <v>444</v>
      </c>
      <c r="B107" s="165">
        <v>158.16999999999999</v>
      </c>
      <c r="C107" s="166">
        <v>56.03</v>
      </c>
      <c r="D107" s="167">
        <v>20.28</v>
      </c>
      <c r="E107" s="165">
        <v>161.33000000000001</v>
      </c>
      <c r="F107" s="167">
        <v>57.15</v>
      </c>
      <c r="G107" s="168">
        <v>20.69</v>
      </c>
    </row>
    <row r="108" spans="1:7" x14ac:dyDescent="0.35">
      <c r="A108" s="105">
        <v>445</v>
      </c>
      <c r="B108" s="165">
        <v>163.79</v>
      </c>
      <c r="C108" s="166">
        <v>56.34</v>
      </c>
      <c r="D108" s="167">
        <v>20.420000000000002</v>
      </c>
      <c r="E108" s="165">
        <v>167.07</v>
      </c>
      <c r="F108" s="167">
        <v>57.47</v>
      </c>
      <c r="G108" s="168">
        <v>20.83</v>
      </c>
    </row>
    <row r="109" spans="1:7" x14ac:dyDescent="0.35">
      <c r="A109" s="105">
        <v>446</v>
      </c>
      <c r="B109" s="165">
        <v>169.57</v>
      </c>
      <c r="C109" s="166">
        <v>56.68</v>
      </c>
      <c r="D109" s="167">
        <v>20.57</v>
      </c>
      <c r="E109" s="165">
        <v>172.96</v>
      </c>
      <c r="F109" s="167">
        <v>57.81</v>
      </c>
      <c r="G109" s="168">
        <v>20.98</v>
      </c>
    </row>
    <row r="110" spans="1:7" x14ac:dyDescent="0.35">
      <c r="A110" s="105">
        <v>447</v>
      </c>
      <c r="B110" s="165">
        <v>175.52</v>
      </c>
      <c r="C110" s="166">
        <v>57.01</v>
      </c>
      <c r="D110" s="167">
        <v>20.72</v>
      </c>
      <c r="E110" s="165">
        <v>179.03</v>
      </c>
      <c r="F110" s="167">
        <v>58.15</v>
      </c>
      <c r="G110" s="168">
        <v>21.13</v>
      </c>
    </row>
    <row r="111" spans="1:7" x14ac:dyDescent="0.35">
      <c r="A111" s="105">
        <v>448</v>
      </c>
      <c r="B111" s="165">
        <v>181.65</v>
      </c>
      <c r="C111" s="166">
        <v>57.37</v>
      </c>
      <c r="D111" s="167">
        <v>20.89</v>
      </c>
      <c r="E111" s="165">
        <v>185.28</v>
      </c>
      <c r="F111" s="167">
        <v>58.52</v>
      </c>
      <c r="G111" s="168">
        <v>21.31</v>
      </c>
    </row>
    <row r="112" spans="1:7" x14ac:dyDescent="0.35">
      <c r="A112" s="105">
        <v>449</v>
      </c>
      <c r="B112" s="165">
        <v>187.95</v>
      </c>
      <c r="C112" s="166">
        <v>57.73</v>
      </c>
      <c r="D112" s="167">
        <v>21.04</v>
      </c>
      <c r="E112" s="165">
        <v>191.71</v>
      </c>
      <c r="F112" s="167">
        <v>58.88</v>
      </c>
      <c r="G112" s="168">
        <v>21.46</v>
      </c>
    </row>
    <row r="113" spans="1:7" x14ac:dyDescent="0.35">
      <c r="A113" s="105">
        <v>450</v>
      </c>
      <c r="B113" s="165">
        <v>194.43</v>
      </c>
      <c r="C113" s="166">
        <v>58.1</v>
      </c>
      <c r="D113" s="167">
        <v>21.21</v>
      </c>
      <c r="E113" s="165">
        <v>198.32</v>
      </c>
      <c r="F113" s="167">
        <v>59.26</v>
      </c>
      <c r="G113" s="168">
        <v>21.63</v>
      </c>
    </row>
    <row r="114" spans="1:7" x14ac:dyDescent="0.35">
      <c r="A114" s="105">
        <v>451</v>
      </c>
      <c r="B114" s="165">
        <v>201.08</v>
      </c>
      <c r="C114" s="166">
        <v>58.47</v>
      </c>
      <c r="D114" s="167">
        <v>21.38</v>
      </c>
      <c r="E114" s="165">
        <v>205.1</v>
      </c>
      <c r="F114" s="167">
        <v>59.64</v>
      </c>
      <c r="G114" s="168">
        <v>21.81</v>
      </c>
    </row>
    <row r="115" spans="1:7" x14ac:dyDescent="0.35">
      <c r="A115" s="105">
        <v>452</v>
      </c>
      <c r="B115" s="165">
        <v>207.93</v>
      </c>
      <c r="C115" s="166">
        <v>58.86</v>
      </c>
      <c r="D115" s="167">
        <v>21.56</v>
      </c>
      <c r="E115" s="165">
        <v>212.09</v>
      </c>
      <c r="F115" s="167">
        <v>60.04</v>
      </c>
      <c r="G115" s="168">
        <v>21.99</v>
      </c>
    </row>
    <row r="116" spans="1:7" x14ac:dyDescent="0.35">
      <c r="A116" s="105">
        <v>453</v>
      </c>
      <c r="B116" s="165">
        <v>214.95</v>
      </c>
      <c r="C116" s="166">
        <v>59.27</v>
      </c>
      <c r="D116" s="167">
        <v>21.73</v>
      </c>
      <c r="E116" s="165">
        <v>219.25</v>
      </c>
      <c r="F116" s="167">
        <v>60.46</v>
      </c>
      <c r="G116" s="168">
        <v>22.16</v>
      </c>
    </row>
    <row r="117" spans="1:7" x14ac:dyDescent="0.35">
      <c r="A117" s="105">
        <v>454</v>
      </c>
      <c r="B117" s="165">
        <v>222.17</v>
      </c>
      <c r="C117" s="166">
        <v>59.67</v>
      </c>
      <c r="D117" s="167">
        <v>21.92</v>
      </c>
      <c r="E117" s="165">
        <v>226.61</v>
      </c>
      <c r="F117" s="167">
        <v>60.86</v>
      </c>
      <c r="G117" s="168">
        <v>22.36</v>
      </c>
    </row>
    <row r="118" spans="1:7" x14ac:dyDescent="0.35">
      <c r="A118" s="105">
        <v>455</v>
      </c>
      <c r="B118" s="165">
        <v>229.56</v>
      </c>
      <c r="C118" s="166">
        <v>60.09</v>
      </c>
      <c r="D118" s="167">
        <v>22.11</v>
      </c>
      <c r="E118" s="165">
        <v>234.15</v>
      </c>
      <c r="F118" s="167">
        <v>61.29</v>
      </c>
      <c r="G118" s="168">
        <v>22.55</v>
      </c>
    </row>
    <row r="119" spans="1:7" x14ac:dyDescent="0.35">
      <c r="A119" s="105">
        <v>456</v>
      </c>
      <c r="B119" s="165">
        <v>237.15</v>
      </c>
      <c r="C119" s="166">
        <v>60.53</v>
      </c>
      <c r="D119" s="167">
        <v>22.3</v>
      </c>
      <c r="E119" s="165">
        <v>241.89</v>
      </c>
      <c r="F119" s="167">
        <v>61.74</v>
      </c>
      <c r="G119" s="168">
        <v>22.75</v>
      </c>
    </row>
    <row r="120" spans="1:7" x14ac:dyDescent="0.35">
      <c r="A120" s="105">
        <v>457</v>
      </c>
      <c r="B120" s="165">
        <v>244.93</v>
      </c>
      <c r="C120" s="166">
        <v>60.97</v>
      </c>
      <c r="D120" s="167">
        <v>22.51</v>
      </c>
      <c r="E120" s="165">
        <v>249.83</v>
      </c>
      <c r="F120" s="167">
        <v>62.19</v>
      </c>
      <c r="G120" s="168">
        <v>22.96</v>
      </c>
    </row>
    <row r="121" spans="1:7" x14ac:dyDescent="0.35">
      <c r="A121" s="105">
        <v>458</v>
      </c>
      <c r="B121" s="165">
        <v>252.9</v>
      </c>
      <c r="C121" s="166">
        <v>61.43</v>
      </c>
      <c r="D121" s="167">
        <v>22.7</v>
      </c>
      <c r="E121" s="165">
        <v>257.95999999999998</v>
      </c>
      <c r="F121" s="167">
        <v>62.66</v>
      </c>
      <c r="G121" s="168">
        <v>23.15</v>
      </c>
    </row>
    <row r="122" spans="1:7" x14ac:dyDescent="0.35">
      <c r="A122" s="105">
        <v>459</v>
      </c>
      <c r="B122" s="165">
        <v>261.05</v>
      </c>
      <c r="C122" s="166">
        <v>61.89</v>
      </c>
      <c r="D122" s="167">
        <v>22.92</v>
      </c>
      <c r="E122" s="165">
        <v>266.27</v>
      </c>
      <c r="F122" s="167">
        <v>63.13</v>
      </c>
      <c r="G122" s="168">
        <v>23.38</v>
      </c>
    </row>
    <row r="123" spans="1:7" x14ac:dyDescent="0.35">
      <c r="A123" s="105">
        <v>460</v>
      </c>
      <c r="B123" s="165">
        <v>269.39999999999998</v>
      </c>
      <c r="C123" s="166">
        <v>62.37</v>
      </c>
      <c r="D123" s="167">
        <v>23.13</v>
      </c>
      <c r="E123" s="165">
        <v>274.79000000000002</v>
      </c>
      <c r="F123" s="167">
        <v>63.62</v>
      </c>
      <c r="G123" s="168">
        <v>23.59</v>
      </c>
    </row>
    <row r="124" spans="1:7" x14ac:dyDescent="0.35">
      <c r="A124" s="105">
        <v>461</v>
      </c>
      <c r="B124" s="165">
        <v>277.95999999999998</v>
      </c>
      <c r="C124" s="166">
        <v>62.85</v>
      </c>
      <c r="D124" s="167">
        <v>23.36</v>
      </c>
      <c r="E124" s="165">
        <v>283.52</v>
      </c>
      <c r="F124" s="167">
        <v>64.11</v>
      </c>
      <c r="G124" s="168">
        <v>23.83</v>
      </c>
    </row>
    <row r="125" spans="1:7" x14ac:dyDescent="0.35">
      <c r="A125" s="105">
        <v>462</v>
      </c>
      <c r="B125" s="165">
        <v>286.7</v>
      </c>
      <c r="C125" s="166">
        <v>63.36</v>
      </c>
      <c r="D125" s="167">
        <v>23.58</v>
      </c>
      <c r="E125" s="165">
        <v>292.43</v>
      </c>
      <c r="F125" s="167">
        <v>64.63</v>
      </c>
      <c r="G125" s="168">
        <v>24.05</v>
      </c>
    </row>
    <row r="126" spans="1:7" x14ac:dyDescent="0.35">
      <c r="A126" s="105">
        <v>463</v>
      </c>
      <c r="B126" s="165">
        <v>295.62</v>
      </c>
      <c r="C126" s="166">
        <v>63.86</v>
      </c>
      <c r="D126" s="167">
        <v>23.8</v>
      </c>
      <c r="E126" s="165">
        <v>301.52999999999997</v>
      </c>
      <c r="F126" s="167">
        <v>65.14</v>
      </c>
      <c r="G126" s="168">
        <v>24.28</v>
      </c>
    </row>
    <row r="127" spans="1:7" x14ac:dyDescent="0.35">
      <c r="A127" s="105">
        <v>464</v>
      </c>
      <c r="B127" s="165">
        <v>304.75</v>
      </c>
      <c r="C127" s="166">
        <v>64.38</v>
      </c>
      <c r="D127" s="167">
        <v>24.04</v>
      </c>
      <c r="E127" s="165">
        <v>310.85000000000002</v>
      </c>
      <c r="F127" s="167">
        <v>65.67</v>
      </c>
      <c r="G127" s="168">
        <v>24.52</v>
      </c>
    </row>
    <row r="128" spans="1:7" x14ac:dyDescent="0.35">
      <c r="A128" s="105">
        <v>465</v>
      </c>
      <c r="B128" s="165">
        <v>314.05</v>
      </c>
      <c r="C128" s="166">
        <v>64.91</v>
      </c>
      <c r="D128" s="167">
        <v>24.28</v>
      </c>
      <c r="E128" s="165">
        <v>320.33</v>
      </c>
      <c r="F128" s="167">
        <v>66.209999999999994</v>
      </c>
      <c r="G128" s="168">
        <v>24.77</v>
      </c>
    </row>
    <row r="129" spans="1:7" x14ac:dyDescent="0.35">
      <c r="A129" s="105">
        <v>466</v>
      </c>
      <c r="B129" s="165">
        <v>323.55</v>
      </c>
      <c r="C129" s="166">
        <v>65.459999999999994</v>
      </c>
      <c r="D129" s="167">
        <v>24.51</v>
      </c>
      <c r="E129" s="165">
        <v>330.02</v>
      </c>
      <c r="F129" s="167">
        <v>66.77</v>
      </c>
      <c r="G129" s="168">
        <v>25</v>
      </c>
    </row>
    <row r="130" spans="1:7" x14ac:dyDescent="0.35">
      <c r="A130" s="105">
        <v>467</v>
      </c>
      <c r="B130" s="165">
        <v>333.23</v>
      </c>
      <c r="C130" s="166">
        <v>66.010000000000005</v>
      </c>
      <c r="D130" s="167">
        <v>24.77</v>
      </c>
      <c r="E130" s="165">
        <v>339.89</v>
      </c>
      <c r="F130" s="167">
        <v>67.33</v>
      </c>
      <c r="G130" s="168">
        <v>25.27</v>
      </c>
    </row>
    <row r="131" spans="1:7" x14ac:dyDescent="0.35">
      <c r="A131" s="105">
        <v>468</v>
      </c>
      <c r="B131" s="165">
        <v>343.1</v>
      </c>
      <c r="C131" s="166">
        <v>66.56</v>
      </c>
      <c r="D131" s="167">
        <v>25.02</v>
      </c>
      <c r="E131" s="165">
        <v>349.96</v>
      </c>
      <c r="F131" s="167">
        <v>67.89</v>
      </c>
      <c r="G131" s="168">
        <v>25.52</v>
      </c>
    </row>
    <row r="132" spans="1:7" x14ac:dyDescent="0.35">
      <c r="A132" s="105">
        <v>469</v>
      </c>
      <c r="B132" s="165">
        <v>353.13</v>
      </c>
      <c r="C132" s="166">
        <v>67.13</v>
      </c>
      <c r="D132" s="167">
        <v>25.28</v>
      </c>
      <c r="E132" s="165">
        <v>360.19</v>
      </c>
      <c r="F132" s="167">
        <v>68.47</v>
      </c>
      <c r="G132" s="168">
        <v>25.79</v>
      </c>
    </row>
    <row r="133" spans="1:7" x14ac:dyDescent="0.35">
      <c r="A133" s="105">
        <v>470</v>
      </c>
      <c r="B133" s="165">
        <v>363.35</v>
      </c>
      <c r="C133" s="166">
        <v>67.709999999999994</v>
      </c>
      <c r="D133" s="167">
        <v>25.54</v>
      </c>
      <c r="E133" s="165">
        <v>370.62</v>
      </c>
      <c r="F133" s="167">
        <v>69.06</v>
      </c>
      <c r="G133" s="168">
        <v>26.05</v>
      </c>
    </row>
    <row r="134" spans="1:7" x14ac:dyDescent="0.35">
      <c r="A134" s="105">
        <v>471</v>
      </c>
      <c r="B134" s="165">
        <v>373.73</v>
      </c>
      <c r="C134" s="166">
        <v>68.31</v>
      </c>
      <c r="D134" s="167">
        <v>25.8</v>
      </c>
      <c r="E134" s="165">
        <v>381.2</v>
      </c>
      <c r="F134" s="167">
        <v>69.680000000000007</v>
      </c>
      <c r="G134" s="168">
        <v>26.32</v>
      </c>
    </row>
    <row r="135" spans="1:7" x14ac:dyDescent="0.35">
      <c r="A135" s="105">
        <v>472</v>
      </c>
      <c r="B135" s="165">
        <v>384.29</v>
      </c>
      <c r="C135" s="166">
        <v>68.91</v>
      </c>
      <c r="D135" s="167">
        <v>26.08</v>
      </c>
      <c r="E135" s="165">
        <v>391.98</v>
      </c>
      <c r="F135" s="167">
        <v>70.290000000000006</v>
      </c>
      <c r="G135" s="168">
        <v>26.6</v>
      </c>
    </row>
    <row r="136" spans="1:7" x14ac:dyDescent="0.35">
      <c r="A136" s="105">
        <v>473</v>
      </c>
      <c r="B136" s="165">
        <v>395</v>
      </c>
      <c r="C136" s="166">
        <v>69.53</v>
      </c>
      <c r="D136" s="167">
        <v>26.35</v>
      </c>
      <c r="E136" s="165">
        <v>402.9</v>
      </c>
      <c r="F136" s="167">
        <v>70.92</v>
      </c>
      <c r="G136" s="168">
        <v>26.88</v>
      </c>
    </row>
    <row r="137" spans="1:7" x14ac:dyDescent="0.35">
      <c r="A137" s="105">
        <v>474</v>
      </c>
      <c r="B137" s="165">
        <v>405.88</v>
      </c>
      <c r="C137" s="166">
        <v>70.14</v>
      </c>
      <c r="D137" s="167">
        <v>26.62</v>
      </c>
      <c r="E137" s="165">
        <v>414</v>
      </c>
      <c r="F137" s="167">
        <v>71.540000000000006</v>
      </c>
      <c r="G137" s="168">
        <v>27.15</v>
      </c>
    </row>
    <row r="138" spans="1:7" x14ac:dyDescent="0.35">
      <c r="A138" s="105">
        <v>475</v>
      </c>
      <c r="B138" s="165">
        <v>416.88</v>
      </c>
      <c r="C138" s="166">
        <v>70.77</v>
      </c>
      <c r="D138" s="167">
        <v>26.91</v>
      </c>
      <c r="E138" s="165">
        <v>425.22</v>
      </c>
      <c r="F138" s="167">
        <v>72.19</v>
      </c>
      <c r="G138" s="168">
        <v>27.45</v>
      </c>
    </row>
    <row r="139" spans="1:7" x14ac:dyDescent="0.35">
      <c r="A139" s="105">
        <v>476</v>
      </c>
      <c r="B139" s="165">
        <v>428.06</v>
      </c>
      <c r="C139" s="166">
        <v>71.41</v>
      </c>
      <c r="D139" s="167">
        <v>27.2</v>
      </c>
      <c r="E139" s="165">
        <v>436.62</v>
      </c>
      <c r="F139" s="167">
        <v>72.84</v>
      </c>
      <c r="G139" s="168">
        <v>27.74</v>
      </c>
    </row>
    <row r="140" spans="1:7" x14ac:dyDescent="0.35">
      <c r="A140" s="105">
        <v>477</v>
      </c>
      <c r="B140" s="165">
        <v>439.35</v>
      </c>
      <c r="C140" s="166">
        <v>72.040000000000006</v>
      </c>
      <c r="D140" s="167">
        <v>27.49</v>
      </c>
      <c r="E140" s="165">
        <v>448.14</v>
      </c>
      <c r="F140" s="167">
        <v>73.48</v>
      </c>
      <c r="G140" s="168">
        <v>28.04</v>
      </c>
    </row>
    <row r="141" spans="1:7" x14ac:dyDescent="0.35">
      <c r="A141" s="105">
        <v>478</v>
      </c>
      <c r="B141" s="165">
        <v>450.79</v>
      </c>
      <c r="C141" s="166">
        <v>72.7</v>
      </c>
      <c r="D141" s="167">
        <v>27.79</v>
      </c>
      <c r="E141" s="165">
        <v>459.81</v>
      </c>
      <c r="F141" s="167">
        <v>74.150000000000006</v>
      </c>
      <c r="G141" s="168">
        <v>28.35</v>
      </c>
    </row>
    <row r="142" spans="1:7" x14ac:dyDescent="0.35">
      <c r="A142" s="105">
        <v>479</v>
      </c>
      <c r="B142" s="165">
        <v>462.35</v>
      </c>
      <c r="C142" s="166">
        <v>73.34</v>
      </c>
      <c r="D142" s="167">
        <v>28.09</v>
      </c>
      <c r="E142" s="165">
        <v>471.6</v>
      </c>
      <c r="F142" s="167">
        <v>74.81</v>
      </c>
      <c r="G142" s="168">
        <v>28.65</v>
      </c>
    </row>
    <row r="143" spans="1:7" x14ac:dyDescent="0.35">
      <c r="A143" s="105">
        <v>480</v>
      </c>
      <c r="B143" s="165">
        <v>474.01</v>
      </c>
      <c r="C143" s="166">
        <v>74.010000000000005</v>
      </c>
      <c r="D143" s="167">
        <v>28.38</v>
      </c>
      <c r="E143" s="165">
        <v>483.49</v>
      </c>
      <c r="F143" s="167">
        <v>75.489999999999995</v>
      </c>
      <c r="G143" s="168">
        <v>28.95</v>
      </c>
    </row>
    <row r="144" spans="1:7" x14ac:dyDescent="0.35">
      <c r="A144" s="105">
        <v>481</v>
      </c>
      <c r="B144" s="165">
        <v>485.78</v>
      </c>
      <c r="C144" s="166">
        <v>74.69</v>
      </c>
      <c r="D144" s="167">
        <v>28.67</v>
      </c>
      <c r="E144" s="165">
        <v>495.5</v>
      </c>
      <c r="F144" s="167">
        <v>76.180000000000007</v>
      </c>
      <c r="G144" s="168">
        <v>29.24</v>
      </c>
    </row>
    <row r="145" spans="1:7" x14ac:dyDescent="0.35">
      <c r="A145" s="105">
        <v>482</v>
      </c>
      <c r="B145" s="165">
        <v>497.65</v>
      </c>
      <c r="C145" s="166">
        <v>75.36</v>
      </c>
      <c r="D145" s="167">
        <v>28.99</v>
      </c>
      <c r="E145" s="165">
        <v>507.6</v>
      </c>
      <c r="F145" s="167">
        <v>76.87</v>
      </c>
      <c r="G145" s="168">
        <v>29.57</v>
      </c>
    </row>
    <row r="146" spans="1:7" x14ac:dyDescent="0.35">
      <c r="A146" s="105">
        <v>483</v>
      </c>
      <c r="B146" s="165">
        <v>509.6</v>
      </c>
      <c r="C146" s="166">
        <v>76.040000000000006</v>
      </c>
      <c r="D146" s="167">
        <v>29.29</v>
      </c>
      <c r="E146" s="165">
        <v>519.79</v>
      </c>
      <c r="F146" s="167">
        <v>77.56</v>
      </c>
      <c r="G146" s="168">
        <v>29.88</v>
      </c>
    </row>
    <row r="147" spans="1:7" x14ac:dyDescent="0.35">
      <c r="A147" s="105">
        <v>484</v>
      </c>
      <c r="B147" s="165">
        <v>521.65</v>
      </c>
      <c r="C147" s="166">
        <v>76.73</v>
      </c>
      <c r="D147" s="167">
        <v>29.6</v>
      </c>
      <c r="E147" s="165">
        <v>532.08000000000004</v>
      </c>
      <c r="F147" s="167">
        <v>78.260000000000005</v>
      </c>
      <c r="G147" s="168">
        <v>30.19</v>
      </c>
    </row>
    <row r="148" spans="1:7" x14ac:dyDescent="0.35">
      <c r="A148" s="105">
        <v>485</v>
      </c>
      <c r="B148" s="165">
        <v>533.77</v>
      </c>
      <c r="C148" s="166">
        <v>77.41</v>
      </c>
      <c r="D148" s="167">
        <v>29.91</v>
      </c>
      <c r="E148" s="165">
        <v>544.45000000000005</v>
      </c>
      <c r="F148" s="167">
        <v>78.959999999999994</v>
      </c>
      <c r="G148" s="168">
        <v>30.51</v>
      </c>
    </row>
    <row r="149" spans="1:7" x14ac:dyDescent="0.35">
      <c r="A149" s="105">
        <v>486</v>
      </c>
      <c r="B149" s="165">
        <v>545.92999999999995</v>
      </c>
      <c r="C149" s="166">
        <v>78.12</v>
      </c>
      <c r="D149" s="167">
        <v>30.23</v>
      </c>
      <c r="E149" s="165">
        <v>556.85</v>
      </c>
      <c r="F149" s="167">
        <v>79.680000000000007</v>
      </c>
      <c r="G149" s="168">
        <v>30.83</v>
      </c>
    </row>
    <row r="150" spans="1:7" x14ac:dyDescent="0.35">
      <c r="A150" s="105">
        <v>487</v>
      </c>
      <c r="B150" s="165">
        <v>558.13</v>
      </c>
      <c r="C150" s="166">
        <v>78.81</v>
      </c>
      <c r="D150" s="167">
        <v>30.54</v>
      </c>
      <c r="E150" s="165">
        <v>569.29</v>
      </c>
      <c r="F150" s="167">
        <v>80.39</v>
      </c>
      <c r="G150" s="168">
        <v>31.15</v>
      </c>
    </row>
    <row r="151" spans="1:7" x14ac:dyDescent="0.35">
      <c r="A151" s="105">
        <v>488</v>
      </c>
      <c r="B151" s="165">
        <v>570.39</v>
      </c>
      <c r="C151" s="166">
        <v>79.5</v>
      </c>
      <c r="D151" s="167">
        <v>30.86</v>
      </c>
      <c r="E151" s="165">
        <v>581.79999999999995</v>
      </c>
      <c r="F151" s="167">
        <v>81.09</v>
      </c>
      <c r="G151" s="168">
        <v>31.48</v>
      </c>
    </row>
    <row r="152" spans="1:7" x14ac:dyDescent="0.35">
      <c r="A152" s="105">
        <v>489</v>
      </c>
      <c r="B152" s="165">
        <v>582.66</v>
      </c>
      <c r="C152" s="166">
        <v>80.209999999999994</v>
      </c>
      <c r="D152" s="167">
        <v>31.16</v>
      </c>
      <c r="E152" s="165">
        <v>594.30999999999995</v>
      </c>
      <c r="F152" s="167">
        <v>81.81</v>
      </c>
      <c r="G152" s="168">
        <v>31.78</v>
      </c>
    </row>
    <row r="153" spans="1:7" x14ac:dyDescent="0.35">
      <c r="A153" s="105">
        <v>490</v>
      </c>
      <c r="B153" s="165">
        <v>594.94000000000005</v>
      </c>
      <c r="C153" s="166">
        <v>80.92</v>
      </c>
      <c r="D153" s="167">
        <v>31.48</v>
      </c>
      <c r="E153" s="165">
        <v>606.84</v>
      </c>
      <c r="F153" s="167">
        <v>82.54</v>
      </c>
      <c r="G153" s="168">
        <v>32.11</v>
      </c>
    </row>
    <row r="154" spans="1:7" x14ac:dyDescent="0.35">
      <c r="A154" s="105">
        <v>491</v>
      </c>
      <c r="B154" s="165">
        <v>607.25</v>
      </c>
      <c r="C154" s="166">
        <v>81.61</v>
      </c>
      <c r="D154" s="167">
        <v>31.79</v>
      </c>
      <c r="E154" s="165">
        <v>619.4</v>
      </c>
      <c r="F154" s="167">
        <v>83.24</v>
      </c>
      <c r="G154" s="168">
        <v>32.43</v>
      </c>
    </row>
    <row r="155" spans="1:7" x14ac:dyDescent="0.35">
      <c r="A155" s="105">
        <v>492</v>
      </c>
      <c r="B155" s="165">
        <v>619.54999999999995</v>
      </c>
      <c r="C155" s="166">
        <v>82.31</v>
      </c>
      <c r="D155" s="167">
        <v>32.11</v>
      </c>
      <c r="E155" s="165">
        <v>631.94000000000005</v>
      </c>
      <c r="F155" s="167">
        <v>83.96</v>
      </c>
      <c r="G155" s="168">
        <v>32.75</v>
      </c>
    </row>
    <row r="156" spans="1:7" x14ac:dyDescent="0.35">
      <c r="A156" s="105">
        <v>493</v>
      </c>
      <c r="B156" s="165">
        <v>631.82000000000005</v>
      </c>
      <c r="C156" s="166">
        <v>83.02</v>
      </c>
      <c r="D156" s="167">
        <v>32.43</v>
      </c>
      <c r="E156" s="165">
        <v>644.46</v>
      </c>
      <c r="F156" s="167">
        <v>84.68</v>
      </c>
      <c r="G156" s="168">
        <v>33.08</v>
      </c>
    </row>
    <row r="157" spans="1:7" x14ac:dyDescent="0.35">
      <c r="A157" s="105">
        <v>494</v>
      </c>
      <c r="B157" s="165">
        <v>644.05999999999995</v>
      </c>
      <c r="C157" s="166">
        <v>83.71</v>
      </c>
      <c r="D157" s="167">
        <v>32.74</v>
      </c>
      <c r="E157" s="165">
        <v>656.94</v>
      </c>
      <c r="F157" s="167">
        <v>85.38</v>
      </c>
      <c r="G157" s="168">
        <v>33.39</v>
      </c>
    </row>
    <row r="158" spans="1:7" x14ac:dyDescent="0.35">
      <c r="A158" s="105">
        <v>495</v>
      </c>
      <c r="B158" s="165">
        <v>656.28</v>
      </c>
      <c r="C158" s="166">
        <v>84.41</v>
      </c>
      <c r="D158" s="167">
        <v>33.06</v>
      </c>
      <c r="E158" s="165">
        <v>669.41</v>
      </c>
      <c r="F158" s="167">
        <v>86.1</v>
      </c>
      <c r="G158" s="168">
        <v>33.72</v>
      </c>
    </row>
    <row r="159" spans="1:7" x14ac:dyDescent="0.35">
      <c r="A159" s="105">
        <v>496</v>
      </c>
      <c r="B159" s="165">
        <v>668.43</v>
      </c>
      <c r="C159" s="166">
        <v>85.1</v>
      </c>
      <c r="D159" s="167">
        <v>33.36</v>
      </c>
      <c r="E159" s="165">
        <v>681.8</v>
      </c>
      <c r="F159" s="167">
        <v>86.8</v>
      </c>
      <c r="G159" s="168">
        <v>34.03</v>
      </c>
    </row>
    <row r="160" spans="1:7" x14ac:dyDescent="0.35">
      <c r="A160" s="105">
        <v>497</v>
      </c>
      <c r="B160" s="165">
        <v>680.53</v>
      </c>
      <c r="C160" s="166">
        <v>85.78</v>
      </c>
      <c r="D160" s="167">
        <v>33.68</v>
      </c>
      <c r="E160" s="165">
        <v>694.14</v>
      </c>
      <c r="F160" s="167">
        <v>87.5</v>
      </c>
      <c r="G160" s="168">
        <v>34.35</v>
      </c>
    </row>
    <row r="161" spans="1:7" x14ac:dyDescent="0.35">
      <c r="A161" s="105">
        <v>498</v>
      </c>
      <c r="B161" s="165">
        <v>692.55</v>
      </c>
      <c r="C161" s="166">
        <v>86.48</v>
      </c>
      <c r="D161" s="167">
        <v>33.99</v>
      </c>
      <c r="E161" s="165">
        <v>706.4</v>
      </c>
      <c r="F161" s="167">
        <v>88.21</v>
      </c>
      <c r="G161" s="168">
        <v>34.67</v>
      </c>
    </row>
    <row r="162" spans="1:7" x14ac:dyDescent="0.35">
      <c r="A162" s="105">
        <v>499</v>
      </c>
      <c r="B162" s="165">
        <v>704.5</v>
      </c>
      <c r="C162" s="166">
        <v>87.16</v>
      </c>
      <c r="D162" s="167">
        <v>34.29</v>
      </c>
      <c r="E162" s="165">
        <v>718.59</v>
      </c>
      <c r="F162" s="167">
        <v>88.9</v>
      </c>
      <c r="G162" s="168">
        <v>34.979999999999997</v>
      </c>
    </row>
    <row r="163" spans="1:7" x14ac:dyDescent="0.35">
      <c r="A163" s="105">
        <v>500</v>
      </c>
      <c r="B163" s="165">
        <v>716.36</v>
      </c>
      <c r="C163" s="166">
        <v>87.83</v>
      </c>
      <c r="D163" s="167">
        <v>34.590000000000003</v>
      </c>
      <c r="E163" s="165">
        <v>730.69</v>
      </c>
      <c r="F163" s="167">
        <v>89.59</v>
      </c>
      <c r="G163" s="168">
        <v>35.28</v>
      </c>
    </row>
    <row r="164" spans="1:7" x14ac:dyDescent="0.35">
      <c r="A164" s="105">
        <v>501</v>
      </c>
      <c r="B164" s="165">
        <v>728.1</v>
      </c>
      <c r="C164" s="166">
        <v>88.5</v>
      </c>
      <c r="D164" s="167">
        <v>34.9</v>
      </c>
      <c r="E164" s="165">
        <v>742.66</v>
      </c>
      <c r="F164" s="167">
        <v>90.27</v>
      </c>
      <c r="G164" s="168">
        <v>35.6</v>
      </c>
    </row>
    <row r="165" spans="1:7" x14ac:dyDescent="0.35">
      <c r="A165" s="105">
        <v>502</v>
      </c>
      <c r="B165" s="165">
        <v>739.74</v>
      </c>
      <c r="C165" s="166">
        <v>89.16</v>
      </c>
      <c r="D165" s="167">
        <v>35.19</v>
      </c>
      <c r="E165" s="165">
        <v>754.53</v>
      </c>
      <c r="F165" s="167">
        <v>90.94</v>
      </c>
      <c r="G165" s="168">
        <v>35.89</v>
      </c>
    </row>
    <row r="166" spans="1:7" x14ac:dyDescent="0.35">
      <c r="A166" s="105">
        <v>503</v>
      </c>
      <c r="B166" s="165">
        <v>751.25</v>
      </c>
      <c r="C166" s="166">
        <v>89.83</v>
      </c>
      <c r="D166" s="167">
        <v>35.49</v>
      </c>
      <c r="E166" s="165">
        <v>766.28</v>
      </c>
      <c r="F166" s="167">
        <v>91.63</v>
      </c>
      <c r="G166" s="168">
        <v>36.200000000000003</v>
      </c>
    </row>
    <row r="167" spans="1:7" x14ac:dyDescent="0.35">
      <c r="A167" s="105">
        <v>504</v>
      </c>
      <c r="B167" s="165">
        <v>762.63</v>
      </c>
      <c r="C167" s="166">
        <v>90.48</v>
      </c>
      <c r="D167" s="167">
        <v>35.79</v>
      </c>
      <c r="E167" s="165">
        <v>777.88</v>
      </c>
      <c r="F167" s="167">
        <v>92.29</v>
      </c>
      <c r="G167" s="168">
        <v>36.51</v>
      </c>
    </row>
    <row r="168" spans="1:7" x14ac:dyDescent="0.35">
      <c r="A168" s="105">
        <v>505</v>
      </c>
      <c r="B168" s="165">
        <v>773.89</v>
      </c>
      <c r="C168" s="166">
        <v>91.11</v>
      </c>
      <c r="D168" s="167">
        <v>36.07</v>
      </c>
      <c r="E168" s="165">
        <v>789.37</v>
      </c>
      <c r="F168" s="167">
        <v>92.93</v>
      </c>
      <c r="G168" s="168">
        <v>36.79</v>
      </c>
    </row>
    <row r="169" spans="1:7" x14ac:dyDescent="0.35">
      <c r="A169" s="105">
        <v>506</v>
      </c>
      <c r="B169" s="165">
        <v>784.98</v>
      </c>
      <c r="C169" s="166">
        <v>91.74</v>
      </c>
      <c r="D169" s="167">
        <v>36.36</v>
      </c>
      <c r="E169" s="165">
        <v>800.68</v>
      </c>
      <c r="F169" s="167">
        <v>93.57</v>
      </c>
      <c r="G169" s="168">
        <v>37.090000000000003</v>
      </c>
    </row>
    <row r="170" spans="1:7" x14ac:dyDescent="0.35">
      <c r="A170" s="105">
        <v>507</v>
      </c>
      <c r="B170" s="165">
        <v>795.91</v>
      </c>
      <c r="C170" s="166">
        <v>92.37</v>
      </c>
      <c r="D170" s="167">
        <v>36.64</v>
      </c>
      <c r="E170" s="165">
        <v>811.83</v>
      </c>
      <c r="F170" s="167">
        <v>94.22</v>
      </c>
      <c r="G170" s="168">
        <v>37.369999999999997</v>
      </c>
    </row>
    <row r="171" spans="1:7" x14ac:dyDescent="0.35">
      <c r="A171" s="105">
        <v>508</v>
      </c>
      <c r="B171" s="165">
        <v>806.69</v>
      </c>
      <c r="C171" s="166">
        <v>92.98</v>
      </c>
      <c r="D171" s="167">
        <v>36.909999999999997</v>
      </c>
      <c r="E171" s="165">
        <v>822.82</v>
      </c>
      <c r="F171" s="167">
        <v>94.84</v>
      </c>
      <c r="G171" s="168">
        <v>37.65</v>
      </c>
    </row>
    <row r="172" spans="1:7" x14ac:dyDescent="0.35">
      <c r="A172" s="105">
        <v>509</v>
      </c>
      <c r="B172" s="165">
        <v>817.31</v>
      </c>
      <c r="C172" s="166">
        <v>93.59</v>
      </c>
      <c r="D172" s="167">
        <v>37.18</v>
      </c>
      <c r="E172" s="165">
        <v>833.66</v>
      </c>
      <c r="F172" s="167">
        <v>95.46</v>
      </c>
      <c r="G172" s="168">
        <v>37.92</v>
      </c>
    </row>
    <row r="173" spans="1:7" x14ac:dyDescent="0.35">
      <c r="A173" s="105">
        <v>510</v>
      </c>
      <c r="B173" s="165">
        <v>827.73</v>
      </c>
      <c r="C173" s="166">
        <v>94.17</v>
      </c>
      <c r="D173" s="167">
        <v>37.44</v>
      </c>
      <c r="E173" s="165">
        <v>844.28</v>
      </c>
      <c r="F173" s="167">
        <v>96.05</v>
      </c>
      <c r="G173" s="168">
        <v>38.19</v>
      </c>
    </row>
    <row r="174" spans="1:7" x14ac:dyDescent="0.35">
      <c r="A174" s="105">
        <v>511</v>
      </c>
      <c r="B174" s="165">
        <v>837.99</v>
      </c>
      <c r="C174" s="166">
        <v>94.75</v>
      </c>
      <c r="D174" s="167">
        <v>37.71</v>
      </c>
      <c r="E174" s="165">
        <v>854.75</v>
      </c>
      <c r="F174" s="167">
        <v>96.65</v>
      </c>
      <c r="G174" s="168">
        <v>38.46</v>
      </c>
    </row>
    <row r="175" spans="1:7" x14ac:dyDescent="0.35">
      <c r="A175" s="105">
        <v>512</v>
      </c>
      <c r="B175" s="165">
        <v>848.05</v>
      </c>
      <c r="C175" s="166">
        <v>95.33</v>
      </c>
      <c r="D175" s="167">
        <v>37.97</v>
      </c>
      <c r="E175" s="165">
        <v>865.01</v>
      </c>
      <c r="F175" s="167">
        <v>97.24</v>
      </c>
      <c r="G175" s="168">
        <v>38.729999999999997</v>
      </c>
    </row>
    <row r="176" spans="1:7" x14ac:dyDescent="0.35">
      <c r="A176" s="105">
        <v>513</v>
      </c>
      <c r="B176" s="165">
        <v>857.92</v>
      </c>
      <c r="C176" s="166">
        <v>95.89</v>
      </c>
      <c r="D176" s="167">
        <v>38.24</v>
      </c>
      <c r="E176" s="165">
        <v>875.08</v>
      </c>
      <c r="F176" s="167">
        <v>97.81</v>
      </c>
      <c r="G176" s="168">
        <v>39</v>
      </c>
    </row>
    <row r="177" spans="1:7" x14ac:dyDescent="0.35">
      <c r="A177" s="105">
        <v>514</v>
      </c>
      <c r="B177" s="165">
        <v>867.59</v>
      </c>
      <c r="C177" s="166">
        <v>96.45</v>
      </c>
      <c r="D177" s="167">
        <v>38.46</v>
      </c>
      <c r="E177" s="165">
        <v>884.94</v>
      </c>
      <c r="F177" s="167">
        <v>98.38</v>
      </c>
      <c r="G177" s="168">
        <v>39.229999999999997</v>
      </c>
    </row>
    <row r="178" spans="1:7" x14ac:dyDescent="0.35">
      <c r="A178" s="105">
        <v>515</v>
      </c>
      <c r="B178" s="165">
        <v>877.06</v>
      </c>
      <c r="C178" s="166">
        <v>96.98</v>
      </c>
      <c r="D178" s="167">
        <v>38.71</v>
      </c>
      <c r="E178" s="165">
        <v>894.6</v>
      </c>
      <c r="F178" s="167">
        <v>98.92</v>
      </c>
      <c r="G178" s="168">
        <v>39.479999999999997</v>
      </c>
    </row>
    <row r="179" spans="1:7" x14ac:dyDescent="0.35">
      <c r="A179" s="105">
        <v>516</v>
      </c>
      <c r="B179" s="165">
        <v>886.32</v>
      </c>
      <c r="C179" s="166">
        <v>97.51</v>
      </c>
      <c r="D179" s="167">
        <v>38.96</v>
      </c>
      <c r="E179" s="165">
        <v>904.05</v>
      </c>
      <c r="F179" s="167">
        <v>99.46</v>
      </c>
      <c r="G179" s="168">
        <v>39.74</v>
      </c>
    </row>
    <row r="180" spans="1:7" x14ac:dyDescent="0.35">
      <c r="A180" s="105">
        <v>517</v>
      </c>
      <c r="B180" s="165">
        <v>895.37</v>
      </c>
      <c r="C180" s="166">
        <v>98.03</v>
      </c>
      <c r="D180" s="167">
        <v>39.18</v>
      </c>
      <c r="E180" s="165">
        <v>913.28</v>
      </c>
      <c r="F180" s="167">
        <v>99.99</v>
      </c>
      <c r="G180" s="168">
        <v>39.96</v>
      </c>
    </row>
    <row r="181" spans="1:7" x14ac:dyDescent="0.35">
      <c r="A181" s="105">
        <v>518</v>
      </c>
      <c r="B181" s="165">
        <v>904.22</v>
      </c>
      <c r="C181" s="166">
        <v>98.54</v>
      </c>
      <c r="D181" s="167">
        <v>39.4</v>
      </c>
      <c r="E181" s="165">
        <v>922.3</v>
      </c>
      <c r="F181" s="167">
        <v>100.51</v>
      </c>
      <c r="G181" s="168">
        <v>40.19</v>
      </c>
    </row>
    <row r="182" spans="1:7" x14ac:dyDescent="0.35">
      <c r="A182" s="105">
        <v>519</v>
      </c>
      <c r="B182" s="165">
        <v>912.84</v>
      </c>
      <c r="C182" s="166">
        <v>99.02</v>
      </c>
      <c r="D182" s="167">
        <v>39.64</v>
      </c>
      <c r="E182" s="165">
        <v>931.1</v>
      </c>
      <c r="F182" s="167">
        <v>101</v>
      </c>
      <c r="G182" s="168">
        <v>40.43</v>
      </c>
    </row>
    <row r="183" spans="1:7" x14ac:dyDescent="0.35">
      <c r="A183" s="105">
        <v>520</v>
      </c>
      <c r="B183" s="165">
        <v>921.26</v>
      </c>
      <c r="C183" s="166">
        <v>99.51</v>
      </c>
      <c r="D183" s="167">
        <v>39.85</v>
      </c>
      <c r="E183" s="165">
        <v>939.69</v>
      </c>
      <c r="F183" s="167">
        <v>101.5</v>
      </c>
      <c r="G183" s="168">
        <v>40.65</v>
      </c>
    </row>
    <row r="184" spans="1:7" x14ac:dyDescent="0.35">
      <c r="A184" s="105">
        <v>521</v>
      </c>
      <c r="B184" s="165">
        <v>929.46</v>
      </c>
      <c r="C184" s="166">
        <v>99.97</v>
      </c>
      <c r="D184" s="167">
        <v>40.06</v>
      </c>
      <c r="E184" s="165">
        <v>948.05</v>
      </c>
      <c r="F184" s="167">
        <v>101.97</v>
      </c>
      <c r="G184" s="168">
        <v>40.86</v>
      </c>
    </row>
    <row r="185" spans="1:7" x14ac:dyDescent="0.35">
      <c r="A185" s="105">
        <v>522</v>
      </c>
      <c r="B185" s="165">
        <v>937.43</v>
      </c>
      <c r="C185" s="166">
        <v>100.42</v>
      </c>
      <c r="D185" s="167">
        <v>40.270000000000003</v>
      </c>
      <c r="E185" s="165">
        <v>956.18</v>
      </c>
      <c r="F185" s="167">
        <v>102.43</v>
      </c>
      <c r="G185" s="168">
        <v>41.08</v>
      </c>
    </row>
    <row r="186" spans="1:7" x14ac:dyDescent="0.35">
      <c r="A186" s="105">
        <v>523</v>
      </c>
      <c r="B186" s="165">
        <v>945.2</v>
      </c>
      <c r="C186" s="166">
        <v>100.86</v>
      </c>
      <c r="D186" s="167">
        <v>40.46</v>
      </c>
      <c r="E186" s="165">
        <v>964.1</v>
      </c>
      <c r="F186" s="167">
        <v>102.88</v>
      </c>
      <c r="G186" s="168">
        <v>41.27</v>
      </c>
    </row>
    <row r="187" spans="1:7" x14ac:dyDescent="0.35">
      <c r="A187" s="105">
        <v>524</v>
      </c>
      <c r="B187" s="165">
        <v>952.75</v>
      </c>
      <c r="C187" s="166">
        <v>101.31</v>
      </c>
      <c r="D187" s="167">
        <v>40.65</v>
      </c>
      <c r="E187" s="165">
        <v>971.81</v>
      </c>
      <c r="F187" s="167">
        <v>103.34</v>
      </c>
      <c r="G187" s="168">
        <v>41.46</v>
      </c>
    </row>
    <row r="188" spans="1:7" x14ac:dyDescent="0.35">
      <c r="A188" s="105">
        <v>525</v>
      </c>
      <c r="B188" s="165">
        <v>960.09</v>
      </c>
      <c r="C188" s="166">
        <v>101.71</v>
      </c>
      <c r="D188" s="167">
        <v>40.840000000000003</v>
      </c>
      <c r="E188" s="165">
        <v>979.29</v>
      </c>
      <c r="F188" s="167">
        <v>103.74</v>
      </c>
      <c r="G188" s="168">
        <v>41.66</v>
      </c>
    </row>
    <row r="189" spans="1:7" x14ac:dyDescent="0.35">
      <c r="A189" s="105">
        <v>526</v>
      </c>
      <c r="B189" s="165">
        <v>967.19</v>
      </c>
      <c r="C189" s="166">
        <v>102.12</v>
      </c>
      <c r="D189" s="167">
        <v>41.04</v>
      </c>
      <c r="E189" s="165">
        <v>986.53</v>
      </c>
      <c r="F189" s="167">
        <v>104.16</v>
      </c>
      <c r="G189" s="168">
        <v>41.86</v>
      </c>
    </row>
    <row r="190" spans="1:7" x14ac:dyDescent="0.35">
      <c r="A190" s="105">
        <v>527</v>
      </c>
      <c r="B190" s="165">
        <v>974.09</v>
      </c>
      <c r="C190" s="166">
        <v>102.52</v>
      </c>
      <c r="D190" s="167">
        <v>41.2</v>
      </c>
      <c r="E190" s="165">
        <v>993.57</v>
      </c>
      <c r="F190" s="167">
        <v>104.57</v>
      </c>
      <c r="G190" s="168">
        <v>42.02</v>
      </c>
    </row>
    <row r="191" spans="1:7" x14ac:dyDescent="0.35">
      <c r="A191" s="105">
        <v>528</v>
      </c>
      <c r="B191" s="165">
        <v>980.76</v>
      </c>
      <c r="C191" s="166">
        <v>102.89</v>
      </c>
      <c r="D191" s="167">
        <v>41.38</v>
      </c>
      <c r="E191" s="165">
        <v>1000.38</v>
      </c>
      <c r="F191" s="167">
        <v>104.95</v>
      </c>
      <c r="G191" s="168">
        <v>42.21</v>
      </c>
    </row>
    <row r="192" spans="1:7" x14ac:dyDescent="0.35">
      <c r="A192" s="105">
        <v>529</v>
      </c>
      <c r="B192" s="165">
        <v>987.24</v>
      </c>
      <c r="C192" s="166">
        <v>103.26</v>
      </c>
      <c r="D192" s="167">
        <v>41.53</v>
      </c>
      <c r="E192" s="165">
        <v>1006.98</v>
      </c>
      <c r="F192" s="167">
        <v>105.33</v>
      </c>
      <c r="G192" s="168">
        <v>42.36</v>
      </c>
    </row>
    <row r="193" spans="1:7" x14ac:dyDescent="0.35">
      <c r="A193" s="105">
        <v>530</v>
      </c>
      <c r="B193" s="165">
        <v>993.51</v>
      </c>
      <c r="C193" s="166">
        <v>103.61</v>
      </c>
      <c r="D193" s="167">
        <v>41.71</v>
      </c>
      <c r="E193" s="165">
        <v>1013.38</v>
      </c>
      <c r="F193" s="167">
        <v>105.68</v>
      </c>
      <c r="G193" s="168">
        <v>42.54</v>
      </c>
    </row>
    <row r="194" spans="1:7" x14ac:dyDescent="0.35">
      <c r="A194" s="105">
        <v>531</v>
      </c>
      <c r="B194" s="165">
        <v>999.56</v>
      </c>
      <c r="C194" s="166">
        <v>103.96</v>
      </c>
      <c r="D194" s="167">
        <v>41.85</v>
      </c>
      <c r="E194" s="165">
        <v>1019.55</v>
      </c>
      <c r="F194" s="167">
        <v>106.04</v>
      </c>
      <c r="G194" s="168">
        <v>42.69</v>
      </c>
    </row>
    <row r="195" spans="1:7" x14ac:dyDescent="0.35">
      <c r="A195" s="105">
        <v>532</v>
      </c>
      <c r="B195" s="165">
        <v>1005.41</v>
      </c>
      <c r="C195" s="166">
        <v>104.29</v>
      </c>
      <c r="D195" s="167">
        <v>42.01</v>
      </c>
      <c r="E195" s="165">
        <v>1025.52</v>
      </c>
      <c r="F195" s="167">
        <v>106.38</v>
      </c>
      <c r="G195" s="168">
        <v>42.85</v>
      </c>
    </row>
    <row r="196" spans="1:7" x14ac:dyDescent="0.35">
      <c r="A196" s="105">
        <v>533</v>
      </c>
      <c r="B196" s="165">
        <v>1011.05</v>
      </c>
      <c r="C196" s="166">
        <v>104.62</v>
      </c>
      <c r="D196" s="167">
        <v>42.15</v>
      </c>
      <c r="E196" s="165">
        <v>1031.27</v>
      </c>
      <c r="F196" s="167">
        <v>106.71</v>
      </c>
      <c r="G196" s="168">
        <v>42.99</v>
      </c>
    </row>
    <row r="197" spans="1:7" x14ac:dyDescent="0.35">
      <c r="A197" s="105">
        <v>534</v>
      </c>
      <c r="B197" s="165">
        <v>1016.51</v>
      </c>
      <c r="C197" s="166">
        <v>104.92</v>
      </c>
      <c r="D197" s="167">
        <v>42.28</v>
      </c>
      <c r="E197" s="165">
        <v>1036.8399999999999</v>
      </c>
      <c r="F197" s="167">
        <v>107.02</v>
      </c>
      <c r="G197" s="168">
        <v>43.13</v>
      </c>
    </row>
    <row r="198" spans="1:7" x14ac:dyDescent="0.35">
      <c r="A198" s="105">
        <v>535</v>
      </c>
      <c r="B198" s="165">
        <v>1021.77</v>
      </c>
      <c r="C198" s="166">
        <v>105.23</v>
      </c>
      <c r="D198" s="167">
        <v>42.43</v>
      </c>
      <c r="E198" s="165">
        <v>1042.21</v>
      </c>
      <c r="F198" s="167">
        <v>107.33</v>
      </c>
      <c r="G198" s="168">
        <v>43.28</v>
      </c>
    </row>
    <row r="199" spans="1:7" x14ac:dyDescent="0.35">
      <c r="A199" s="105">
        <v>536</v>
      </c>
      <c r="B199" s="165">
        <v>1026.82</v>
      </c>
      <c r="C199" s="166">
        <v>105.52</v>
      </c>
      <c r="D199" s="167">
        <v>42.56</v>
      </c>
      <c r="E199" s="165">
        <v>1047.3599999999999</v>
      </c>
      <c r="F199" s="167">
        <v>107.63</v>
      </c>
      <c r="G199" s="168">
        <v>43.41</v>
      </c>
    </row>
    <row r="200" spans="1:7" x14ac:dyDescent="0.35">
      <c r="A200" s="105">
        <v>537</v>
      </c>
      <c r="B200" s="165">
        <v>1031.71</v>
      </c>
      <c r="C200" s="166">
        <v>105.79</v>
      </c>
      <c r="D200" s="167">
        <v>42.67</v>
      </c>
      <c r="E200" s="165">
        <v>1052.3399999999999</v>
      </c>
      <c r="F200" s="167">
        <v>107.91</v>
      </c>
      <c r="G200" s="168">
        <v>43.52</v>
      </c>
    </row>
    <row r="201" spans="1:7" x14ac:dyDescent="0.35">
      <c r="A201" s="105">
        <v>538</v>
      </c>
      <c r="B201" s="165">
        <v>1036.3900000000001</v>
      </c>
      <c r="C201" s="166">
        <v>106.06</v>
      </c>
      <c r="D201" s="167">
        <v>42.8</v>
      </c>
      <c r="E201" s="165">
        <v>1057.1199999999999</v>
      </c>
      <c r="F201" s="167">
        <v>108.18</v>
      </c>
      <c r="G201" s="168">
        <v>43.66</v>
      </c>
    </row>
    <row r="202" spans="1:7" x14ac:dyDescent="0.35">
      <c r="A202" s="105">
        <v>539</v>
      </c>
      <c r="B202" s="165">
        <v>1040.9000000000001</v>
      </c>
      <c r="C202" s="166">
        <v>106.32</v>
      </c>
      <c r="D202" s="167">
        <v>42.91</v>
      </c>
      <c r="E202" s="165">
        <v>1061.72</v>
      </c>
      <c r="F202" s="167">
        <v>108.45</v>
      </c>
      <c r="G202" s="168">
        <v>43.77</v>
      </c>
    </row>
    <row r="203" spans="1:7" x14ac:dyDescent="0.35">
      <c r="A203" s="105">
        <v>540</v>
      </c>
      <c r="B203" s="165">
        <v>1045.23</v>
      </c>
      <c r="C203" s="166">
        <v>106.58</v>
      </c>
      <c r="D203" s="167">
        <v>43.03</v>
      </c>
      <c r="E203" s="165">
        <v>1066.1300000000001</v>
      </c>
      <c r="F203" s="167">
        <v>108.71</v>
      </c>
      <c r="G203" s="168">
        <v>43.89</v>
      </c>
    </row>
    <row r="204" spans="1:7" x14ac:dyDescent="0.35">
      <c r="A204" s="105">
        <v>541</v>
      </c>
      <c r="B204" s="165">
        <v>1049.3900000000001</v>
      </c>
      <c r="C204" s="166">
        <v>106.8</v>
      </c>
      <c r="D204" s="167">
        <v>43.14</v>
      </c>
      <c r="E204" s="165">
        <v>1070.3800000000001</v>
      </c>
      <c r="F204" s="167">
        <v>108.94</v>
      </c>
      <c r="G204" s="168">
        <v>44</v>
      </c>
    </row>
    <row r="205" spans="1:7" x14ac:dyDescent="0.35">
      <c r="A205" s="105">
        <v>542</v>
      </c>
      <c r="B205" s="165">
        <v>1053.3900000000001</v>
      </c>
      <c r="C205" s="166">
        <v>107.03</v>
      </c>
      <c r="D205" s="167">
        <v>43.24</v>
      </c>
      <c r="E205" s="165">
        <v>1074.46</v>
      </c>
      <c r="F205" s="167">
        <v>109.17</v>
      </c>
      <c r="G205" s="168">
        <v>44.1</v>
      </c>
    </row>
    <row r="206" spans="1:7" x14ac:dyDescent="0.35">
      <c r="A206" s="105">
        <v>543</v>
      </c>
      <c r="B206" s="165">
        <v>1057.21</v>
      </c>
      <c r="C206" s="166">
        <v>107.26</v>
      </c>
      <c r="D206" s="167">
        <v>43.33</v>
      </c>
      <c r="E206" s="165">
        <v>1078.3499999999999</v>
      </c>
      <c r="F206" s="167">
        <v>109.41</v>
      </c>
      <c r="G206" s="168">
        <v>44.2</v>
      </c>
    </row>
    <row r="207" spans="1:7" x14ac:dyDescent="0.35">
      <c r="A207" s="105">
        <v>544</v>
      </c>
      <c r="B207" s="165">
        <v>1060.8800000000001</v>
      </c>
      <c r="C207" s="166">
        <v>107.46</v>
      </c>
      <c r="D207" s="167">
        <v>43.43</v>
      </c>
      <c r="E207" s="165">
        <v>1082.0999999999999</v>
      </c>
      <c r="F207" s="167">
        <v>109.61</v>
      </c>
      <c r="G207" s="168">
        <v>44.3</v>
      </c>
    </row>
    <row r="208" spans="1:7" x14ac:dyDescent="0.35">
      <c r="A208" s="105">
        <v>545</v>
      </c>
      <c r="B208" s="165">
        <v>1064.3900000000001</v>
      </c>
      <c r="C208" s="166">
        <v>107.66</v>
      </c>
      <c r="D208" s="167">
        <v>43.52</v>
      </c>
      <c r="E208" s="165">
        <v>1085.68</v>
      </c>
      <c r="F208" s="167">
        <v>109.81</v>
      </c>
      <c r="G208" s="168">
        <v>44.39</v>
      </c>
    </row>
    <row r="209" spans="1:7" x14ac:dyDescent="0.35">
      <c r="A209" s="105">
        <v>546</v>
      </c>
      <c r="B209" s="165">
        <v>1067.75</v>
      </c>
      <c r="C209" s="166">
        <v>107.84</v>
      </c>
      <c r="D209" s="167">
        <v>43.6</v>
      </c>
      <c r="E209" s="165">
        <v>1089.1099999999999</v>
      </c>
      <c r="F209" s="167">
        <v>110</v>
      </c>
      <c r="G209" s="168">
        <v>44.47</v>
      </c>
    </row>
    <row r="210" spans="1:7" x14ac:dyDescent="0.35">
      <c r="A210" s="105">
        <v>547</v>
      </c>
      <c r="B210" s="165">
        <v>1070.97</v>
      </c>
      <c r="C210" s="166">
        <v>108.03</v>
      </c>
      <c r="D210" s="167">
        <v>43.69</v>
      </c>
      <c r="E210" s="165">
        <v>1092.3900000000001</v>
      </c>
      <c r="F210" s="167">
        <v>110.19</v>
      </c>
      <c r="G210" s="168">
        <v>44.56</v>
      </c>
    </row>
    <row r="211" spans="1:7" x14ac:dyDescent="0.35">
      <c r="A211" s="105">
        <v>548</v>
      </c>
      <c r="B211" s="165">
        <v>1074.03</v>
      </c>
      <c r="C211" s="166">
        <v>108.21</v>
      </c>
      <c r="D211" s="167">
        <v>43.78</v>
      </c>
      <c r="E211" s="165">
        <v>1095.51</v>
      </c>
      <c r="F211" s="167">
        <v>110.37</v>
      </c>
      <c r="G211" s="168">
        <v>44.66</v>
      </c>
    </row>
    <row r="212" spans="1:7" x14ac:dyDescent="0.35">
      <c r="A212" s="105">
        <v>549</v>
      </c>
      <c r="B212" s="165">
        <v>1076.98</v>
      </c>
      <c r="C212" s="166">
        <v>108.38</v>
      </c>
      <c r="D212" s="167">
        <v>43.85</v>
      </c>
      <c r="E212" s="165">
        <v>1098.52</v>
      </c>
      <c r="F212" s="167">
        <v>110.55</v>
      </c>
      <c r="G212" s="168">
        <v>44.73</v>
      </c>
    </row>
    <row r="213" spans="1:7" x14ac:dyDescent="0.35">
      <c r="A213" s="105">
        <v>550</v>
      </c>
      <c r="B213" s="165">
        <v>1079.79</v>
      </c>
      <c r="C213" s="166">
        <v>108.53</v>
      </c>
      <c r="D213" s="167">
        <v>43.91</v>
      </c>
      <c r="E213" s="165">
        <v>1101.3900000000001</v>
      </c>
      <c r="F213" s="167">
        <v>110.7</v>
      </c>
      <c r="G213" s="168">
        <v>44.79</v>
      </c>
    </row>
    <row r="214" spans="1:7" x14ac:dyDescent="0.35">
      <c r="A214" s="105">
        <v>551</v>
      </c>
      <c r="B214" s="165">
        <v>1082.45</v>
      </c>
      <c r="C214" s="166">
        <v>108.7</v>
      </c>
      <c r="D214" s="167">
        <v>43.98</v>
      </c>
      <c r="E214" s="165">
        <v>1104.0999999999999</v>
      </c>
      <c r="F214" s="167">
        <v>110.87</v>
      </c>
      <c r="G214" s="168">
        <v>44.86</v>
      </c>
    </row>
    <row r="215" spans="1:7" x14ac:dyDescent="0.35">
      <c r="A215" s="105">
        <v>552</v>
      </c>
      <c r="B215" s="165">
        <v>1084.99</v>
      </c>
      <c r="C215" s="166">
        <v>108.83</v>
      </c>
      <c r="D215" s="167">
        <v>44.04</v>
      </c>
      <c r="E215" s="165">
        <v>1106.69</v>
      </c>
      <c r="F215" s="167">
        <v>111.01</v>
      </c>
      <c r="G215" s="168">
        <v>44.92</v>
      </c>
    </row>
    <row r="216" spans="1:7" x14ac:dyDescent="0.35">
      <c r="A216" s="105">
        <v>553</v>
      </c>
      <c r="B216" s="165">
        <v>1087.42</v>
      </c>
      <c r="C216" s="166">
        <v>108.97</v>
      </c>
      <c r="D216" s="167">
        <v>44.12</v>
      </c>
      <c r="E216" s="165">
        <v>1109.17</v>
      </c>
      <c r="F216" s="167">
        <v>111.15</v>
      </c>
      <c r="G216" s="168">
        <v>45</v>
      </c>
    </row>
    <row r="217" spans="1:7" x14ac:dyDescent="0.35">
      <c r="A217" s="105">
        <v>554</v>
      </c>
      <c r="B217" s="165">
        <v>1089.73</v>
      </c>
      <c r="C217" s="166">
        <v>109.1</v>
      </c>
      <c r="D217" s="167">
        <v>44.17</v>
      </c>
      <c r="E217" s="165">
        <v>1111.52</v>
      </c>
      <c r="F217" s="167">
        <v>111.28</v>
      </c>
      <c r="G217" s="168">
        <v>45.05</v>
      </c>
    </row>
    <row r="218" spans="1:7" x14ac:dyDescent="0.35">
      <c r="A218" s="105">
        <v>555</v>
      </c>
      <c r="B218" s="165">
        <v>1091.94</v>
      </c>
      <c r="C218" s="166">
        <v>109.22</v>
      </c>
      <c r="D218" s="167">
        <v>44.22</v>
      </c>
      <c r="E218" s="165">
        <v>1113.78</v>
      </c>
      <c r="F218" s="167">
        <v>111.4</v>
      </c>
      <c r="G218" s="168">
        <v>45.1</v>
      </c>
    </row>
    <row r="219" spans="1:7" x14ac:dyDescent="0.35">
      <c r="A219" s="105">
        <v>556</v>
      </c>
      <c r="B219" s="165">
        <v>1094.03</v>
      </c>
      <c r="C219" s="166">
        <v>109.36</v>
      </c>
      <c r="D219" s="167">
        <v>44.27</v>
      </c>
      <c r="E219" s="165">
        <v>1115.9100000000001</v>
      </c>
      <c r="F219" s="167">
        <v>111.55</v>
      </c>
      <c r="G219" s="168">
        <v>45.16</v>
      </c>
    </row>
    <row r="220" spans="1:7" x14ac:dyDescent="0.35">
      <c r="A220" s="105">
        <v>557</v>
      </c>
      <c r="B220" s="165">
        <v>1096.02</v>
      </c>
      <c r="C220" s="166">
        <v>109.46</v>
      </c>
      <c r="D220" s="167">
        <v>44.33</v>
      </c>
      <c r="E220" s="165">
        <v>1117.94</v>
      </c>
      <c r="F220" s="167">
        <v>111.65</v>
      </c>
      <c r="G220" s="168">
        <v>45.22</v>
      </c>
    </row>
    <row r="221" spans="1:7" x14ac:dyDescent="0.35">
      <c r="A221" s="105">
        <v>558</v>
      </c>
      <c r="B221" s="165">
        <v>1097.92</v>
      </c>
      <c r="C221" s="166">
        <v>109.56</v>
      </c>
      <c r="D221" s="167">
        <v>44.38</v>
      </c>
      <c r="E221" s="165">
        <v>1119.8800000000001</v>
      </c>
      <c r="F221" s="167">
        <v>111.75</v>
      </c>
      <c r="G221" s="168">
        <v>45.27</v>
      </c>
    </row>
    <row r="222" spans="1:7" x14ac:dyDescent="0.35">
      <c r="A222" s="105">
        <v>559</v>
      </c>
      <c r="B222" s="165">
        <v>1099.72</v>
      </c>
      <c r="C222" s="166">
        <v>109.68</v>
      </c>
      <c r="D222" s="167">
        <v>44.44</v>
      </c>
      <c r="E222" s="165">
        <v>1121.71</v>
      </c>
      <c r="F222" s="167">
        <v>111.87</v>
      </c>
      <c r="G222" s="168">
        <v>45.33</v>
      </c>
    </row>
    <row r="223" spans="1:7" x14ac:dyDescent="0.35">
      <c r="A223" s="105">
        <v>560</v>
      </c>
      <c r="B223" s="165">
        <v>1101.44</v>
      </c>
      <c r="C223" s="166">
        <v>109.77</v>
      </c>
      <c r="D223" s="167">
        <v>44.48</v>
      </c>
      <c r="E223" s="165">
        <v>1123.47</v>
      </c>
      <c r="F223" s="167">
        <v>111.97</v>
      </c>
      <c r="G223" s="168">
        <v>45.37</v>
      </c>
    </row>
    <row r="224" spans="1:7" x14ac:dyDescent="0.35">
      <c r="A224" s="105">
        <v>561</v>
      </c>
      <c r="B224" s="165">
        <v>1103.05</v>
      </c>
      <c r="C224" s="166">
        <v>109.85</v>
      </c>
      <c r="D224" s="167">
        <v>44.52</v>
      </c>
      <c r="E224" s="165">
        <v>1125.1099999999999</v>
      </c>
      <c r="F224" s="167">
        <v>112.05</v>
      </c>
      <c r="G224" s="168">
        <v>45.41</v>
      </c>
    </row>
    <row r="225" spans="1:7" x14ac:dyDescent="0.35">
      <c r="A225" s="105">
        <v>562</v>
      </c>
      <c r="B225" s="165">
        <v>1104.5899999999999</v>
      </c>
      <c r="C225" s="166">
        <v>109.95</v>
      </c>
      <c r="D225" s="167">
        <v>44.55</v>
      </c>
      <c r="E225" s="165">
        <v>1126.68</v>
      </c>
      <c r="F225" s="167">
        <v>112.15</v>
      </c>
      <c r="G225" s="168">
        <v>45.44</v>
      </c>
    </row>
    <row r="226" spans="1:7" x14ac:dyDescent="0.35">
      <c r="A226" s="105">
        <v>563</v>
      </c>
      <c r="B226" s="165">
        <v>1106.06</v>
      </c>
      <c r="C226" s="166">
        <v>110.04</v>
      </c>
      <c r="D226" s="167">
        <v>44.59</v>
      </c>
      <c r="E226" s="165">
        <v>1128.18</v>
      </c>
      <c r="F226" s="167">
        <v>112.24</v>
      </c>
      <c r="G226" s="168">
        <v>45.48</v>
      </c>
    </row>
    <row r="227" spans="1:7" x14ac:dyDescent="0.35">
      <c r="A227" s="105">
        <v>564</v>
      </c>
      <c r="B227" s="165">
        <v>1107.45</v>
      </c>
      <c r="C227" s="166">
        <v>110.11</v>
      </c>
      <c r="D227" s="167">
        <v>44.62</v>
      </c>
      <c r="E227" s="165">
        <v>1129.5999999999999</v>
      </c>
      <c r="F227" s="167">
        <v>112.31</v>
      </c>
      <c r="G227" s="168">
        <v>45.51</v>
      </c>
    </row>
    <row r="228" spans="1:7" x14ac:dyDescent="0.35">
      <c r="A228" s="105">
        <v>565</v>
      </c>
      <c r="B228" s="165">
        <v>1108.77</v>
      </c>
      <c r="C228" s="166">
        <v>110.18</v>
      </c>
      <c r="D228" s="167">
        <v>44.65</v>
      </c>
      <c r="E228" s="165">
        <v>1130.95</v>
      </c>
      <c r="F228" s="167">
        <v>112.38</v>
      </c>
      <c r="G228" s="168">
        <v>45.54</v>
      </c>
    </row>
    <row r="229" spans="1:7" x14ac:dyDescent="0.35">
      <c r="A229" s="105">
        <v>566</v>
      </c>
      <c r="B229" s="165">
        <v>1110.02</v>
      </c>
      <c r="C229" s="166">
        <v>110.26</v>
      </c>
      <c r="D229" s="167">
        <v>44.69</v>
      </c>
      <c r="E229" s="165">
        <v>1132.22</v>
      </c>
      <c r="F229" s="167">
        <v>112.47</v>
      </c>
      <c r="G229" s="168">
        <v>45.58</v>
      </c>
    </row>
    <row r="230" spans="1:7" x14ac:dyDescent="0.35">
      <c r="A230" s="105">
        <v>567</v>
      </c>
      <c r="B230" s="165">
        <v>1111.21</v>
      </c>
      <c r="C230" s="166">
        <v>110.33</v>
      </c>
      <c r="D230" s="167">
        <v>44.72</v>
      </c>
      <c r="E230" s="165">
        <v>1133.43</v>
      </c>
      <c r="F230" s="167">
        <v>112.54</v>
      </c>
      <c r="G230" s="168">
        <v>45.61</v>
      </c>
    </row>
    <row r="231" spans="1:7" x14ac:dyDescent="0.35">
      <c r="A231" s="105">
        <v>568</v>
      </c>
      <c r="B231" s="165">
        <v>1112.3599999999999</v>
      </c>
      <c r="C231" s="166">
        <v>110.39</v>
      </c>
      <c r="D231" s="167">
        <v>44.75</v>
      </c>
      <c r="E231" s="165">
        <v>1134.6099999999999</v>
      </c>
      <c r="F231" s="167">
        <v>112.6</v>
      </c>
      <c r="G231" s="168">
        <v>45.65</v>
      </c>
    </row>
    <row r="232" spans="1:7" ht="15" thickBot="1" x14ac:dyDescent="0.4">
      <c r="A232" s="106">
        <v>569</v>
      </c>
      <c r="B232" s="169">
        <v>1113.46</v>
      </c>
      <c r="C232" s="170">
        <v>110.45</v>
      </c>
      <c r="D232" s="170">
        <v>44.77</v>
      </c>
      <c r="E232" s="169">
        <v>1135.73</v>
      </c>
      <c r="F232" s="170">
        <v>112.66</v>
      </c>
      <c r="G232" s="171">
        <v>45.67</v>
      </c>
    </row>
  </sheetData>
  <mergeCells count="2">
    <mergeCell ref="B5:D5"/>
    <mergeCell ref="E5:G5"/>
  </mergeCells>
  <pageMargins left="0.7" right="0.7" top="0.75" bottom="0.75" header="0.3" footer="0.3"/>
  <pageSetup paperSize="9" orientation="portrait" r:id="rId1"/>
  <headerFooter>
    <oddHeader>&amp;C&amp;"Calibri"&amp;10&amp;K000000 [IN-CONFIDENCE - INTERNAL ONLY]&amp;1#_x000D_</oddHeader>
    <oddFooter>&amp;C_x000D_&amp;1#&amp;"Calibri"&amp;10&amp;K000000 [IN-CONFIDENCE - INTERNAL ONLY]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rounded</vt:lpstr>
      <vt:lpstr>Core components</vt:lpstr>
      <vt:lpstr>Relieving</vt:lpstr>
      <vt:lpstr>EQI</vt:lpstr>
      <vt:lpstr>rounded!Print_Area</vt:lpstr>
      <vt:lpstr>rounded!Print_Titles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2019-05-30T21:28:55Z</dcterms:created>
  <dcterms:modified xsi:type="dcterms:W3CDTF">2026-07-06T03:49:21Z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1f9f3293-ee01-473c-a52c-371191c3a8d3_Enabled">
    <vt:lpwstr>true</vt:lpwstr>
  </property>
  <property fmtid="{D5CDD505-2E9C-101B-9397-08002B2CF9AE}" pid="5" name="MSIP_Label_1f9f3293-ee01-473c-a52c-371191c3a8d3_SetDate">
    <vt:lpwstr>2026-05-20T22:23:19Z</vt:lpwstr>
  </property>
  <property fmtid="{D5CDD505-2E9C-101B-9397-08002B2CF9AE}" pid="6" name="MSIP_Label_1f9f3293-ee01-473c-a52c-371191c3a8d3_Method">
    <vt:lpwstr>Privileged</vt:lpwstr>
  </property>
  <property fmtid="{D5CDD505-2E9C-101B-9397-08002B2CF9AE}" pid="7" name="MSIP_Label_1f9f3293-ee01-473c-a52c-371191c3a8d3_Name">
    <vt:lpwstr>IN CONFIDENCE - INTERNAL ONLY</vt:lpwstr>
  </property>
  <property fmtid="{D5CDD505-2E9C-101B-9397-08002B2CF9AE}" pid="8" name="MSIP_Label_1f9f3293-ee01-473c-a52c-371191c3a8d3_SiteId">
    <vt:lpwstr>e6d2d4cc-b762-486e-8894-4f5f440d5f31</vt:lpwstr>
  </property>
  <property fmtid="{D5CDD505-2E9C-101B-9397-08002B2CF9AE}" pid="9" name="MSIP_Label_1f9f3293-ee01-473c-a52c-371191c3a8d3_ActionId">
    <vt:lpwstr>ac7d1b7e-2bc9-4406-a8d4-01082be19ee7</vt:lpwstr>
  </property>
  <property fmtid="{D5CDD505-2E9C-101B-9397-08002B2CF9AE}" pid="10" name="MSIP_Label_1f9f3293-ee01-473c-a52c-371191c3a8d3_ContentBits">
    <vt:lpwstr>3</vt:lpwstr>
  </property>
  <property fmtid="{D5CDD505-2E9C-101B-9397-08002B2CF9AE}" pid="11" name="MSIP_Label_1f9f3293-ee01-473c-a52c-371191c3a8d3_Tag">
    <vt:lpwstr>10, 0, 1, 1</vt:lpwstr>
  </property>
</Properties>
</file>