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ducationgovtnz-my.sharepoint.com/personal/taylors_moe_govt_nz/Documents/Documents/MoE_H_Drive/PDF Files/Grants/"/>
    </mc:Choice>
  </mc:AlternateContent>
  <xr:revisionPtr revIDLastSave="0" documentId="8_{05B8C509-0DBA-44E8-91C0-EEB380CB4AF9}" xr6:coauthVersionLast="47" xr6:coauthVersionMax="47" xr10:uidLastSave="{00000000-0000-0000-0000-000000000000}"/>
  <workbookProtection workbookPassword="D8AF" lockStructure="1"/>
  <bookViews>
    <workbookView xWindow="4365" yWindow="1680" windowWidth="22860" windowHeight="18555" xr2:uid="{94FBE699-3E80-4F3B-809D-7A4F9E444E5C}"/>
  </bookViews>
  <sheets>
    <sheet name="F&amp;E New SQM" sheetId="1" r:id="rId1"/>
    <sheet name="Schools" sheetId="2" state="hidden" r:id="rId2"/>
  </sheets>
  <externalReferences>
    <externalReference r:id="rId3"/>
  </externalReferences>
  <definedNames>
    <definedName name="FiscalYear">'F&amp;E New SQM'!$F$15</definedName>
    <definedName name="number" localSheetId="0">'F&amp;E New SQM'!$D$8</definedName>
    <definedName name="number">#REF!</definedName>
    <definedName name="_xlnm.Print_Area" localSheetId="0">'F&amp;E New SQM'!$B$2:$K$49</definedName>
    <definedName name="school">[1]Schools!$A$2:$G$338</definedName>
    <definedName name="Schools">Schools!$A$2:$D$333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9" i="1"/>
  <c r="H43" i="1"/>
  <c r="H35" i="1"/>
  <c r="F45" i="1"/>
  <c r="H47" i="1"/>
  <c r="H44" i="1"/>
  <c r="H37" i="1"/>
  <c r="H39" i="1"/>
  <c r="F47" i="1"/>
</calcChain>
</file>

<file path=xl/sharedStrings.xml><?xml version="1.0" encoding="utf-8"?>
<sst xmlns="http://schemas.openxmlformats.org/spreadsheetml/2006/main" count="1040" uniqueCount="382">
  <si>
    <t>Furniture and Equipment Grant</t>
  </si>
  <si>
    <t>Calculation for Integrated Schools</t>
  </si>
  <si>
    <t>Complete all white boxes</t>
  </si>
  <si>
    <t>GST is Not Applicable</t>
  </si>
  <si>
    <t>School Information</t>
  </si>
  <si>
    <t>School number</t>
  </si>
  <si>
    <t>School name</t>
  </si>
  <si>
    <t>School type</t>
  </si>
  <si>
    <t>School authority</t>
  </si>
  <si>
    <t>Furniture &amp; Equipment for New Net Square Metres</t>
  </si>
  <si>
    <t>Fiscal year</t>
  </si>
  <si>
    <t>2025/26</t>
  </si>
  <si>
    <t>Approved Maximum Roll</t>
  </si>
  <si>
    <t>Predominant use of new square metres (eg music room)</t>
  </si>
  <si>
    <r>
      <t>SPG net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entitlement of school</t>
    </r>
  </si>
  <si>
    <t>Based on approved maximum roll</t>
  </si>
  <si>
    <r>
      <t>Actual net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of school before project</t>
    </r>
  </si>
  <si>
    <r>
      <t>Do Actual Net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agree with K2 and the most recent Site Plan? (Excluding this project)</t>
    </r>
  </si>
  <si>
    <t>Any discrepancies must be resolved before this application for F &amp; E can be considered</t>
  </si>
  <si>
    <t>Affected Block(s)</t>
  </si>
  <si>
    <t>Block Name (K2)</t>
  </si>
  <si>
    <t>Net m before project</t>
  </si>
  <si>
    <t>Net m2 after project</t>
  </si>
  <si>
    <r>
      <t>Net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of project</t>
    </r>
  </si>
  <si>
    <r>
      <t>Actual net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of school after project</t>
    </r>
  </si>
  <si>
    <r>
      <t>Net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of project generating F&amp;E grant</t>
    </r>
  </si>
  <si>
    <t>F&amp;E only generated by new area up to entitlement of school</t>
  </si>
  <si>
    <t>Net area to be built</t>
  </si>
  <si>
    <r>
      <t>m</t>
    </r>
    <r>
      <rPr>
        <vertAlign val="superscript"/>
        <sz val="10"/>
        <rFont val="Arial"/>
        <family val="2"/>
      </rPr>
      <t>2</t>
    </r>
  </si>
  <si>
    <r>
      <t>F&amp;E Rate $/m</t>
    </r>
    <r>
      <rPr>
        <vertAlign val="superscript"/>
        <sz val="9"/>
        <rFont val="Arial"/>
        <family val="2"/>
      </rPr>
      <t>2</t>
    </r>
  </si>
  <si>
    <r>
      <t xml:space="preserve">       Regular m</t>
    </r>
    <r>
      <rPr>
        <vertAlign val="superscript"/>
        <sz val="10"/>
        <rFont val="Arial"/>
        <family val="2"/>
      </rPr>
      <t>2</t>
    </r>
  </si>
  <si>
    <r>
      <t>Specialist m</t>
    </r>
    <r>
      <rPr>
        <vertAlign val="superscript"/>
        <sz val="10"/>
        <rFont val="Arial"/>
        <family val="2"/>
      </rPr>
      <t>2</t>
    </r>
  </si>
  <si>
    <r>
      <t>Total net m</t>
    </r>
    <r>
      <rPr>
        <vertAlign val="superscript"/>
        <sz val="10"/>
        <rFont val="Arial"/>
        <family val="2"/>
      </rPr>
      <t>2</t>
    </r>
  </si>
  <si>
    <t>F &amp; E Grant for sqm of</t>
  </si>
  <si>
    <t>=</t>
  </si>
  <si>
    <t>School ID</t>
  </si>
  <si>
    <t>School Name</t>
  </si>
  <si>
    <t>Type</t>
  </si>
  <si>
    <t>Authority</t>
  </si>
  <si>
    <t>Pompallier Catholic College</t>
  </si>
  <si>
    <t>Secondary (Year 7-15)</t>
  </si>
  <si>
    <t>State: Integrated</t>
  </si>
  <si>
    <t>Carmel College</t>
  </si>
  <si>
    <t>Rosmini College</t>
  </si>
  <si>
    <t>Liston College</t>
  </si>
  <si>
    <t>St Dominic's Catholic College (Henderson)</t>
  </si>
  <si>
    <t>St Mary's College (Ponsonby)</t>
  </si>
  <si>
    <t>St Paul's College (Ponsonby)</t>
  </si>
  <si>
    <t>Sacred Heart College (Auckland)</t>
  </si>
  <si>
    <t>Baradene College</t>
  </si>
  <si>
    <t>St Peter's College (Epsom)</t>
  </si>
  <si>
    <t>Marcellin College</t>
  </si>
  <si>
    <t>Marist College</t>
  </si>
  <si>
    <t>Bethlehem College</t>
  </si>
  <si>
    <t>Composite (Year 1-15)</t>
  </si>
  <si>
    <t>Aidanfield Christian School</t>
  </si>
  <si>
    <t>McAuley High School</t>
  </si>
  <si>
    <t>Secondary (Year 9-15)</t>
  </si>
  <si>
    <t>Auckland Seventh-Day Adventist H S</t>
  </si>
  <si>
    <t>De La Salle College</t>
  </si>
  <si>
    <t>Wesley College</t>
  </si>
  <si>
    <t>Raphael House Rudolf Steiner Area School</t>
  </si>
  <si>
    <t>St John's College (Hillcrest)</t>
  </si>
  <si>
    <t>Sacred Heart Girls' College (Ham)</t>
  </si>
  <si>
    <t>Waikato Diocesan School For Girls</t>
  </si>
  <si>
    <t>Sacred Heart Girls' College (N Plymouth)</t>
  </si>
  <si>
    <t>Francis Douglas Memorial College</t>
  </si>
  <si>
    <t>Taranaki Diocesan School for Girls</t>
  </si>
  <si>
    <t>Cullinane College</t>
  </si>
  <si>
    <t>Longburn Adventist College</t>
  </si>
  <si>
    <t>Whanganui Collegiate School</t>
  </si>
  <si>
    <t>Nga Tawa Diocesan School</t>
  </si>
  <si>
    <t>Hato Paora College</t>
  </si>
  <si>
    <t>St Peter's College (Palmerston North)</t>
  </si>
  <si>
    <t>Campion College</t>
  </si>
  <si>
    <t>Sacred Heart College (Napier)</t>
  </si>
  <si>
    <t>St Joseph's Maori Girls' College</t>
  </si>
  <si>
    <t>Iona College</t>
  </si>
  <si>
    <t>Woodford House</t>
  </si>
  <si>
    <t>St John's College (Hastings)</t>
  </si>
  <si>
    <t>Lindisfarne College</t>
  </si>
  <si>
    <t>Taikura Rudolf Steiner School</t>
  </si>
  <si>
    <t>Te Aute College</t>
  </si>
  <si>
    <t>Solway College</t>
  </si>
  <si>
    <t>Chanel College</t>
  </si>
  <si>
    <t>Rathkeale College</t>
  </si>
  <si>
    <t>St Matthew's Collegiate (Masterton)</t>
  </si>
  <si>
    <t>St Patrick's College (Silverstream)</t>
  </si>
  <si>
    <t>Bishop Viard College</t>
  </si>
  <si>
    <t>St Bernard's College</t>
  </si>
  <si>
    <t>Sacred Heart College (Lower Hutt)</t>
  </si>
  <si>
    <t>St Oran's College</t>
  </si>
  <si>
    <t>Waipa Christian School</t>
  </si>
  <si>
    <t>Full Primary</t>
  </si>
  <si>
    <t>St Patrick's College (Kilbirnie)</t>
  </si>
  <si>
    <t>St Catherines College (Kilbirnie)</t>
  </si>
  <si>
    <t>St Mary's College (Wellington)</t>
  </si>
  <si>
    <t>John Paul II High School</t>
  </si>
  <si>
    <t>St Bede's College</t>
  </si>
  <si>
    <t>Christchurch Adventist School</t>
  </si>
  <si>
    <t>Villa Maria College</t>
  </si>
  <si>
    <t>St Thomas of Canterbury College</t>
  </si>
  <si>
    <t>Middleton Grange School</t>
  </si>
  <si>
    <t>Hillview Christian School</t>
  </si>
  <si>
    <t>Marian College</t>
  </si>
  <si>
    <t>Westminster Christian School</t>
  </si>
  <si>
    <t>Craighead Diocesan School</t>
  </si>
  <si>
    <t>Roncalli College</t>
  </si>
  <si>
    <t>St Kevins College (Oamaru)</t>
  </si>
  <si>
    <t>St Hildas Collegiate</t>
  </si>
  <si>
    <t>Columba College</t>
  </si>
  <si>
    <t>John McGlashan College</t>
  </si>
  <si>
    <t>St Peter's College (Gore)</t>
  </si>
  <si>
    <t>Verdon College</t>
  </si>
  <si>
    <t>Rangiora New Life School</t>
  </si>
  <si>
    <t>Rudolf Steiner School (Chch)</t>
  </si>
  <si>
    <t>Richmond View School</t>
  </si>
  <si>
    <t>Faith City School</t>
  </si>
  <si>
    <t>Michael Park School</t>
  </si>
  <si>
    <t>Excellere College</t>
  </si>
  <si>
    <t>KingsWay School</t>
  </si>
  <si>
    <t>Hukarere Girls' College</t>
  </si>
  <si>
    <t>Totara College of Accelerated Learning</t>
  </si>
  <si>
    <t>Hastings Christian School</t>
  </si>
  <si>
    <t>Hamilton Christian School</t>
  </si>
  <si>
    <t>Kadimah School</t>
  </si>
  <si>
    <t>Zayed College for Girls</t>
  </si>
  <si>
    <t>Aquinas College</t>
  </si>
  <si>
    <t>Sancta Maria College</t>
  </si>
  <si>
    <t>Ponatahi Christian School</t>
  </si>
  <si>
    <t>Catholic Cathedral College</t>
  </si>
  <si>
    <t>John Paul College</t>
  </si>
  <si>
    <t>Trinity Catholic College</t>
  </si>
  <si>
    <t>Waikato Waldorf School ( Rudolf Steiner)</t>
  </si>
  <si>
    <t>Al-Madinah School</t>
  </si>
  <si>
    <t>Holy Family School (Wanaka)</t>
  </si>
  <si>
    <t>KingsGate School</t>
  </si>
  <si>
    <t>Ashburton Christian School</t>
  </si>
  <si>
    <t>Sancta Maria Catholic Primary School</t>
  </si>
  <si>
    <t>Contributing</t>
  </si>
  <si>
    <t>Kingsview School</t>
  </si>
  <si>
    <t>Rolleston Christian School</t>
  </si>
  <si>
    <t>St Francis of Assisi Catholic School</t>
  </si>
  <si>
    <t>Holy Trinity Catholic Primary School</t>
  </si>
  <si>
    <t>Jireh Christian School</t>
  </si>
  <si>
    <t>Suzanne Aubert Catholic School</t>
  </si>
  <si>
    <t>Waatea School</t>
  </si>
  <si>
    <t>Tūranga Tangata Rite</t>
  </si>
  <si>
    <t>Iqra School</t>
  </si>
  <si>
    <t>Motueka Steiner School</t>
  </si>
  <si>
    <t>St Ignatius of Loyola Catholic College</t>
  </si>
  <si>
    <t>Harvest Christian School</t>
  </si>
  <si>
    <t>Pompallier Catholic School</t>
  </si>
  <si>
    <t>St Joseph's Catholic School (Dargaville)</t>
  </si>
  <si>
    <t>Te Kura o Hato Hohepa Te Kamura</t>
  </si>
  <si>
    <t>Renew School</t>
  </si>
  <si>
    <t>Lake Taupo Christian School</t>
  </si>
  <si>
    <t>Nelson Christian Academy</t>
  </si>
  <si>
    <t>Sonrise Christian School</t>
  </si>
  <si>
    <t>Horizon School</t>
  </si>
  <si>
    <t>Emmanuel Christian School</t>
  </si>
  <si>
    <t>Paeroa Christian School</t>
  </si>
  <si>
    <t>Whakatane S D A School</t>
  </si>
  <si>
    <t>Cornerstone Christian School</t>
  </si>
  <si>
    <t>Kaikohe Christian School</t>
  </si>
  <si>
    <t>Tasman Bay Christian School</t>
  </si>
  <si>
    <t>Maranatha Christian School</t>
  </si>
  <si>
    <t>Hāwera Christian School</t>
  </si>
  <si>
    <t>Matamata Christian School</t>
  </si>
  <si>
    <t>Tauranga Waldorf School</t>
  </si>
  <si>
    <t>Wā Ora Montessori</t>
  </si>
  <si>
    <t>Elim Christian College</t>
  </si>
  <si>
    <t>Dunedin Rudolf Steiner School</t>
  </si>
  <si>
    <t>Christ the King Catholic School (Owairaka)</t>
  </si>
  <si>
    <t>Good Shepherd School (Balmoral)</t>
  </si>
  <si>
    <t>Holy Cross School (Papatoetoe)</t>
  </si>
  <si>
    <t>Holy Cross Catholic School (Henderson)</t>
  </si>
  <si>
    <t>Marist School (Mt Albert)</t>
  </si>
  <si>
    <t>Marist Catholic School (Herne Bay)</t>
  </si>
  <si>
    <t>Monte Cecilia Catholic School</t>
  </si>
  <si>
    <t>Mt Carmel School (Meadowbank)</t>
  </si>
  <si>
    <t>Our Lady Sacred Heart School (Epsom)</t>
  </si>
  <si>
    <t>St Anne's Catholic School (Manurewa)</t>
  </si>
  <si>
    <t>St Dominic's Catholic School (Blockhouse Bay)</t>
  </si>
  <si>
    <t>St Francis Catholic School (Pt Chevalier)</t>
  </si>
  <si>
    <t>St Ignatius Catholic School (St Heliers)</t>
  </si>
  <si>
    <t>St John the Evangelist Catholic School</t>
  </si>
  <si>
    <t>St John's School (Mairangi Bay)</t>
  </si>
  <si>
    <t>St Joseph's School (Grey Lynn)</t>
  </si>
  <si>
    <t>St Joseph's Catholic School (Onehunga)</t>
  </si>
  <si>
    <t>St Joseph's School (Orakei)</t>
  </si>
  <si>
    <t>St Joseph's School (Otahuhu)</t>
  </si>
  <si>
    <t>St Joseph's School (Pukekohe)</t>
  </si>
  <si>
    <t>St Joseph's Catholic School (Takapuna)</t>
  </si>
  <si>
    <t>St Leo's Catholic School (Devonport)</t>
  </si>
  <si>
    <t>St Mark's School (Pakuranga)</t>
  </si>
  <si>
    <t>St Mary's Catholic School (Papakura)</t>
  </si>
  <si>
    <t>St Mary's Catholic School (Avondale)</t>
  </si>
  <si>
    <t>St Mary's School (Ellerslie)</t>
  </si>
  <si>
    <t>St Mary's School (Northcote)</t>
  </si>
  <si>
    <t>St Michael's Catholic School (Remuera)</t>
  </si>
  <si>
    <t>St Patrick's School (Panmure)</t>
  </si>
  <si>
    <t>St Pius X Catholic School (Glen Innes)</t>
  </si>
  <si>
    <t>St Therese School (Three Kings)</t>
  </si>
  <si>
    <t>Our Lady Star of the Sea School (Howick)</t>
  </si>
  <si>
    <t>St Francis Xavier Catholic School (Whangarei)</t>
  </si>
  <si>
    <t>Bishop Edward Gaines Catholic School</t>
  </si>
  <si>
    <t>St Matthew's Primary School (Hastings)</t>
  </si>
  <si>
    <t>Timaru Christian School</t>
  </si>
  <si>
    <t>Te Rā School</t>
  </si>
  <si>
    <t>St Paul's School (Richmond)</t>
  </si>
  <si>
    <t>St Mary MacKillop Catholic School</t>
  </si>
  <si>
    <t>St Thomas More Catholic School</t>
  </si>
  <si>
    <t>St Paul's School (Massey)</t>
  </si>
  <si>
    <t>Stella Maris Primary School</t>
  </si>
  <si>
    <t>St Patrick's Catholic School (Taupo)</t>
  </si>
  <si>
    <t>St Mary's Catholic School (Otorohanga)</t>
  </si>
  <si>
    <t>St Anthony's Catholic School (Huntly)</t>
  </si>
  <si>
    <t>St Columba's Catholic School (Frankton)</t>
  </si>
  <si>
    <t>St Francis School (Thames)</t>
  </si>
  <si>
    <t>St Joseph's Catholic School (Fairfield)</t>
  </si>
  <si>
    <t>St Joseph's Catholic School (Matamata)</t>
  </si>
  <si>
    <t>St Joseph's Catholic School (Matata)</t>
  </si>
  <si>
    <t>St Joseph's Catholic School (Morrinsville)</t>
  </si>
  <si>
    <t>St Joseph's Catholic School (Opotiki)</t>
  </si>
  <si>
    <t>St Joseph's Catholic School (Paeroa)</t>
  </si>
  <si>
    <t>St Joseph's Catholic School (Te Aroha)</t>
  </si>
  <si>
    <t>St Joseph's Catholic School (Te Kuiti)</t>
  </si>
  <si>
    <t>St Joseph's Catholic School (Waihi)</t>
  </si>
  <si>
    <t>St Joseph's Catholic School (Whakatane)</t>
  </si>
  <si>
    <t>St Mary's Catholic School (Putāruru)</t>
  </si>
  <si>
    <t>St Mary's Catholic School (Rotorua)</t>
  </si>
  <si>
    <t>St Mary's Catholic School (Tauranga)</t>
  </si>
  <si>
    <t>St Michael's Catholic School (Rotorua)</t>
  </si>
  <si>
    <t>St Patrick's Catholic School (Taumarunui)</t>
  </si>
  <si>
    <t>St Patrick's Catholic School (Te Awamutu)</t>
  </si>
  <si>
    <t>St Paul's Catholic School (Ngaruawahia)</t>
  </si>
  <si>
    <t>St Peter Chanel Catholic School (Te Rapa)</t>
  </si>
  <si>
    <t>St Peter's Catholic School (Cambridge)</t>
  </si>
  <si>
    <t>St Pius X Catholic School (Melville)</t>
  </si>
  <si>
    <t>Marian Catholic School (Hamilton)</t>
  </si>
  <si>
    <t>St John Bosco School (New Plymouth)</t>
  </si>
  <si>
    <t>St Joseph's School (Hawera)</t>
  </si>
  <si>
    <t>St Joseph's School (New Plymouth)</t>
  </si>
  <si>
    <t>St Joseph's School (Opunake)</t>
  </si>
  <si>
    <t>St Joseph's School (Stratford)</t>
  </si>
  <si>
    <t>St Joseph's School (Waitara)</t>
  </si>
  <si>
    <t>St Patrick's School (Kaponga)</t>
  </si>
  <si>
    <t>St Patrick's School (Inglewood)</t>
  </si>
  <si>
    <t>St Pius X School (New Plymouth)</t>
  </si>
  <si>
    <t>St Marcellin School (Wanganui)</t>
  </si>
  <si>
    <t>Our Lady of Lourdes School (P North)</t>
  </si>
  <si>
    <t>St Anne's School (Wanganui)</t>
  </si>
  <si>
    <t>St James' Catholic School Te Kura Katorika o Hato Heemi</t>
  </si>
  <si>
    <t>St Joseph's School (Feilding)</t>
  </si>
  <si>
    <t>St Joseph's School (Patea)</t>
  </si>
  <si>
    <t>St Joseph's School (Taihape)</t>
  </si>
  <si>
    <t>St Mary's School (Wanganui)</t>
  </si>
  <si>
    <t>St Mary's School (Foxton)</t>
  </si>
  <si>
    <t>St Matthew's School (Marton)</t>
  </si>
  <si>
    <t>St Mary's School (P North)</t>
  </si>
  <si>
    <t>Reignier Catholic School</t>
  </si>
  <si>
    <t>St Joseph's School (Dannevirke)</t>
  </si>
  <si>
    <t>St Joseph's School (Hastings)</t>
  </si>
  <si>
    <t>St Joseph's School (Central Hawke's Bay)</t>
  </si>
  <si>
    <t>St Joseph's School (Wairoa)</t>
  </si>
  <si>
    <t>St Mary's Catholic School (Gisborne)</t>
  </si>
  <si>
    <t>St Mary's Catholic School (Hastings)</t>
  </si>
  <si>
    <t>St Patrick's School (Napier)</t>
  </si>
  <si>
    <t>Holy Family School (Porirua)</t>
  </si>
  <si>
    <t>Holy Cross School (Miramar)</t>
  </si>
  <si>
    <t>Our Lady of the Rosary School (Waiwhetu)</t>
  </si>
  <si>
    <t>Sacred Heart School (Petone)</t>
  </si>
  <si>
    <t>Sacred Heart Cathedral School</t>
  </si>
  <si>
    <t>St Annes School (Newtown)</t>
  </si>
  <si>
    <t>St Anthony's School (Pahiatua)</t>
  </si>
  <si>
    <t>St Anthony's School (Seatoun)</t>
  </si>
  <si>
    <t>St Benedict's School (Khandallah)</t>
  </si>
  <si>
    <t>St Bernadette's School (Naenae)</t>
  </si>
  <si>
    <t>St Brendan's School (Heretaunga)</t>
  </si>
  <si>
    <t>St Brigids School (Johnsonville)</t>
  </si>
  <si>
    <t>St Francis De Sales School (Is Bay)</t>
  </si>
  <si>
    <t>St Francis Xavier School (Tawa)</t>
  </si>
  <si>
    <t>St Joseph's School (Levin)</t>
  </si>
  <si>
    <t>St Joseph's School (Upper Hutt)</t>
  </si>
  <si>
    <t>St Mary's School (Blenheim)</t>
  </si>
  <si>
    <t>St Mary's School (Carterton)</t>
  </si>
  <si>
    <t>St Michael's School (Taita)</t>
  </si>
  <si>
    <t>St Patrick's School (Masterton)</t>
  </si>
  <si>
    <t>Our Lady of Kapiti School</t>
  </si>
  <si>
    <t>St Claudine Thevenet School</t>
  </si>
  <si>
    <t>St Patrick's School (Kilbirnie)</t>
  </si>
  <si>
    <t>St Peter Chanel School (Otaki)</t>
  </si>
  <si>
    <t>Sts Peter and Paul School (L Hutt)</t>
  </si>
  <si>
    <t>St Pius X School (Titahi Bay)</t>
  </si>
  <si>
    <t>St Teresa's School (Featherston)</t>
  </si>
  <si>
    <t>St Teresa's School (Karori)</t>
  </si>
  <si>
    <t>St Theresa's School (Plimmerton)</t>
  </si>
  <si>
    <t>Sacred Heart School (Reefton)</t>
  </si>
  <si>
    <t>St Canice's School (Westport)</t>
  </si>
  <si>
    <t>St Joseph's School (Nelson)</t>
  </si>
  <si>
    <t>St Peter Chanel School (Motueka)</t>
  </si>
  <si>
    <t>Sacred Heart School (Christchurch)</t>
  </si>
  <si>
    <t>Christ The King School (Burnside)</t>
  </si>
  <si>
    <t>New Brighton Catholic School (Chch)</t>
  </si>
  <si>
    <t>Our Lady of the Assumption School (Chch)</t>
  </si>
  <si>
    <t>Our Lady of the Snows School (Methven)</t>
  </si>
  <si>
    <t>Our Lady of Victories</t>
  </si>
  <si>
    <t>Sacred Heart School (Timaru)</t>
  </si>
  <si>
    <t>St Albans Catholic School (Christchurch)</t>
  </si>
  <si>
    <t>St Anne's School (Woolston)</t>
  </si>
  <si>
    <t>St Bernadette's School (Hornby)</t>
  </si>
  <si>
    <t>St James School (Aranui)</t>
  </si>
  <si>
    <t>St Joseph's School (Ashburton)</t>
  </si>
  <si>
    <t>St Joseph's School (Pleasant Point)</t>
  </si>
  <si>
    <t>St Joseph's School (Fairlie)</t>
  </si>
  <si>
    <t>St Joseph's School (Kaikōura)</t>
  </si>
  <si>
    <t>St Joseph's School (Papanui)</t>
  </si>
  <si>
    <t>St Joseph's School (Temuka)</t>
  </si>
  <si>
    <t>St Joseph's School (Timaru)</t>
  </si>
  <si>
    <t>St Mary's School (Christchurch)</t>
  </si>
  <si>
    <t>St Mary's School (Hokitika)</t>
  </si>
  <si>
    <t>St Patrick's School (Bryndwr)</t>
  </si>
  <si>
    <t>St Patrick's School (Greymouth)</t>
  </si>
  <si>
    <t>St Patrick's School (Waimate)</t>
  </si>
  <si>
    <t>St Patrick's School (Kaiapoi)</t>
  </si>
  <si>
    <t>St Peter's School Te Kura Haoika</t>
  </si>
  <si>
    <t>St Teresa's School (Riccarton)</t>
  </si>
  <si>
    <t>Our Lady Star of the Sea School (Christchurch)</t>
  </si>
  <si>
    <t>Elim Christian College Henderson</t>
  </si>
  <si>
    <t>Elim Christian College Mt Albert</t>
  </si>
  <si>
    <t>Sacred Heart School (Dunedin)</t>
  </si>
  <si>
    <t>St Bernadette's School (Forbury)</t>
  </si>
  <si>
    <t>St Brigids School (Tainui)</t>
  </si>
  <si>
    <t>St Francis Xavier School (Mornington)</t>
  </si>
  <si>
    <t>St Gerard's School (Alexandra)</t>
  </si>
  <si>
    <t>St John's School (Ranfurly)</t>
  </si>
  <si>
    <t>St Joseph's School (Oamaru)</t>
  </si>
  <si>
    <t>St Joseph's School (Balclutha)</t>
  </si>
  <si>
    <t>St Joseph's Cathedral School</t>
  </si>
  <si>
    <t>St Mary's School (Dunedin)</t>
  </si>
  <si>
    <t>St Mary's School (Milton)</t>
  </si>
  <si>
    <t>St Mary's School (Mosgiel)</t>
  </si>
  <si>
    <t>St Peter Chanel School (Green Island)</t>
  </si>
  <si>
    <t>Sacred Heart School (Waikiwi)</t>
  </si>
  <si>
    <t>St Joseph's School (Queenstown)</t>
  </si>
  <si>
    <t>St Joseph's School (Invercargill)</t>
  </si>
  <si>
    <t>St Mary's School (Gore)</t>
  </si>
  <si>
    <t>St Patrick's School (Nightcaps)</t>
  </si>
  <si>
    <t>St Patrick's School (Invercargill)</t>
  </si>
  <si>
    <t>St Teresa's School (Bluff)</t>
  </si>
  <si>
    <t>St Theresa's School (Invercargill)</t>
  </si>
  <si>
    <t>St Thomas School (Winton)</t>
  </si>
  <si>
    <t>Balmoral S D A School</t>
  </si>
  <si>
    <t>Hadlow Preparatory School</t>
  </si>
  <si>
    <t>Hamilton Seventh-Day Adventist School</t>
  </si>
  <si>
    <t>Parkside Christian S D A School</t>
  </si>
  <si>
    <t>Southland Adventist Christian School</t>
  </si>
  <si>
    <t>Liberton Christian School</t>
  </si>
  <si>
    <t>Wellington Hills Christian College</t>
  </si>
  <si>
    <t>New Plymouth Adventist Christian School</t>
  </si>
  <si>
    <t>Southcity Christian School</t>
  </si>
  <si>
    <t>Palmerston North Adventist Christian School</t>
  </si>
  <si>
    <t>Rotorua S D A School</t>
  </si>
  <si>
    <t>St John's Girls' School (Invercargill)</t>
  </si>
  <si>
    <t>St Joseph's School (Rangiora)</t>
  </si>
  <si>
    <t>St Mark's School (Christchurch)</t>
  </si>
  <si>
    <t>South Auckland S D A School</t>
  </si>
  <si>
    <t>Tamariki School</t>
  </si>
  <si>
    <t>Tauranga Adventist School</t>
  </si>
  <si>
    <t>Timatanga Community School</t>
  </si>
  <si>
    <t>Wellington S D A School</t>
  </si>
  <si>
    <t>Waitakere S D A School</t>
  </si>
  <si>
    <t>Whangarei Adventist Christian School</t>
  </si>
  <si>
    <t>Hutt International Boys' School</t>
  </si>
  <si>
    <t>Hare Krishna School</t>
  </si>
  <si>
    <t>Garin College</t>
  </si>
  <si>
    <t>V1.1_2026</t>
  </si>
  <si>
    <t>MoE Use Only</t>
  </si>
  <si>
    <t>P2FE-</t>
  </si>
  <si>
    <t xml:space="preserve"> Completion Date</t>
  </si>
  <si>
    <t>Project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</si>
</sst>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\-mmm\-yyyy"/>
    <numFmt numFmtId="165" formatCode="&quot;$&quot;#,##0"/>
  </numFmts>
  <fonts count="1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u/>
      <sz val="14"/>
      <color indexed="12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7" tint="-0.499984740745262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52295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522953"/>
        <bgColor indexed="64"/>
      </patternFill>
    </fill>
    <fill>
      <patternFill patternType="solid">
        <fgColor rgb="FFF1EA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522953"/>
      </left>
      <right style="medium">
        <color rgb="FF522953"/>
      </right>
      <top/>
      <bottom/>
      <diagonal/>
    </border>
    <border>
      <left style="medium">
        <color rgb="FF522953"/>
      </left>
      <right style="medium">
        <color rgb="FF522953"/>
      </right>
      <top/>
      <bottom style="medium">
        <color rgb="FF522953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522953"/>
      </left>
      <right style="medium">
        <color rgb="FF522953"/>
      </right>
      <top style="medium">
        <color rgb="FF522953"/>
      </top>
      <bottom/>
      <diagonal/>
    </border>
  </borders>
  <cellStyleXfs count="4">
    <xf numFmtId="0" fontId="0" fillId="0" borderId="0"/>
    <xf numFmtId="0" fontId="12" fillId="3" borderId="0" applyNumberFormat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2" fillId="5" borderId="8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8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5" borderId="14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2" fillId="6" borderId="16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>
      <alignment horizontal="center" vertical="center"/>
    </xf>
    <xf numFmtId="0" fontId="2" fillId="5" borderId="19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" fillId="6" borderId="1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vertical="center"/>
    </xf>
    <xf numFmtId="164" fontId="2" fillId="6" borderId="10" xfId="0" applyNumberFormat="1" applyFont="1" applyFill="1" applyBorder="1" applyAlignment="1" applyProtection="1">
      <alignment horizontal="center" vertical="center"/>
      <protection locked="0"/>
    </xf>
    <xf numFmtId="14" fontId="2" fillId="5" borderId="0" xfId="0" applyNumberFormat="1" applyFont="1" applyFill="1" applyAlignment="1">
      <alignment vertical="center"/>
    </xf>
    <xf numFmtId="164" fontId="0" fillId="6" borderId="10" xfId="0" applyNumberFormat="1" applyFill="1" applyBorder="1" applyAlignment="1" applyProtection="1">
      <alignment horizontal="center" vertical="center"/>
      <protection locked="0"/>
    </xf>
    <xf numFmtId="3" fontId="2" fillId="6" borderId="10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vertical="center" wrapText="1"/>
    </xf>
    <xf numFmtId="0" fontId="7" fillId="5" borderId="0" xfId="3" applyFont="1" applyFill="1" applyBorder="1" applyAlignment="1" applyProtection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/>
    </xf>
    <xf numFmtId="1" fontId="2" fillId="6" borderId="10" xfId="0" applyNumberFormat="1" applyFont="1" applyFill="1" applyBorder="1" applyAlignment="1">
      <alignment vertical="center"/>
    </xf>
    <xf numFmtId="44" fontId="2" fillId="2" borderId="0" xfId="2" applyFont="1" applyFill="1" applyBorder="1" applyAlignment="1" applyProtection="1">
      <alignment vertical="center"/>
    </xf>
    <xf numFmtId="44" fontId="2" fillId="2" borderId="0" xfId="0" applyNumberFormat="1" applyFont="1" applyFill="1" applyAlignment="1">
      <alignment vertical="center"/>
    </xf>
    <xf numFmtId="3" fontId="2" fillId="5" borderId="1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5" borderId="0" xfId="0" quotePrefix="1" applyFont="1" applyFill="1" applyAlignment="1">
      <alignment horizontal="center" vertical="center"/>
    </xf>
    <xf numFmtId="165" fontId="3" fillId="5" borderId="10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16" fillId="7" borderId="24" xfId="1" applyNumberFormat="1" applyFont="1" applyFill="1" applyBorder="1" applyAlignment="1" applyProtection="1">
      <alignment horizontal="center" vertical="center" wrapText="1"/>
    </xf>
    <xf numFmtId="0" fontId="16" fillId="7" borderId="25" xfId="1" applyNumberFormat="1" applyFont="1" applyFill="1" applyBorder="1" applyAlignment="1" applyProtection="1">
      <alignment horizontal="center" vertical="center" wrapText="1"/>
    </xf>
    <xf numFmtId="0" fontId="17" fillId="6" borderId="1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  <xf numFmtId="0" fontId="5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/>
    </xf>
    <xf numFmtId="0" fontId="0" fillId="5" borderId="17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2" fillId="6" borderId="11" xfId="0" applyFont="1" applyFill="1" applyBorder="1" applyAlignment="1" applyProtection="1">
      <alignment horizontal="left" vertical="center"/>
      <protection locked="0"/>
    </xf>
    <xf numFmtId="0" fontId="2" fillId="6" borderId="17" xfId="0" applyFont="1" applyFill="1" applyBorder="1" applyAlignment="1" applyProtection="1">
      <alignment horizontal="left" vertical="center"/>
      <protection locked="0"/>
    </xf>
    <xf numFmtId="0" fontId="2" fillId="6" borderId="18" xfId="0" applyFont="1" applyFill="1" applyBorder="1" applyAlignment="1" applyProtection="1">
      <alignment horizontal="left"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2" fillId="5" borderId="17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</cellXfs>
  <cellStyles count="4">
    <cellStyle name="20% - Accent1" xfId="1" builtinId="30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029" name="Rectangle 2">
          <a:extLst>
            <a:ext uri="{FF2B5EF4-FFF2-40B4-BE49-F238E27FC236}">
              <a16:creationId xmlns:a16="http://schemas.microsoft.com/office/drawing/2014/main" id="{38294D23-5559-1847-3ADE-FF3F17C158E8}"/>
            </a:ext>
          </a:extLst>
        </xdr:cNvPr>
        <xdr:cNvSpPr>
          <a:spLocks noChangeArrowheads="1"/>
        </xdr:cNvSpPr>
      </xdr:nvSpPr>
      <xdr:spPr bwMode="auto">
        <a:xfrm>
          <a:off x="161925" y="2257425"/>
          <a:ext cx="5915025" cy="7219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030" name="Rectangle 4">
          <a:extLst>
            <a:ext uri="{FF2B5EF4-FFF2-40B4-BE49-F238E27FC236}">
              <a16:creationId xmlns:a16="http://schemas.microsoft.com/office/drawing/2014/main" id="{9AEE24D3-32BE-36EF-7064-C3619093F4E9}"/>
            </a:ext>
          </a:extLst>
        </xdr:cNvPr>
        <xdr:cNvSpPr>
          <a:spLocks noChangeArrowheads="1"/>
        </xdr:cNvSpPr>
      </xdr:nvSpPr>
      <xdr:spPr bwMode="auto">
        <a:xfrm>
          <a:off x="161925" y="2257425"/>
          <a:ext cx="5915025" cy="7219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031" name="Rectangle 5">
          <a:extLst>
            <a:ext uri="{FF2B5EF4-FFF2-40B4-BE49-F238E27FC236}">
              <a16:creationId xmlns:a16="http://schemas.microsoft.com/office/drawing/2014/main" id="{2125105B-4F31-A48D-9DB6-FC4EB7710278}"/>
            </a:ext>
          </a:extLst>
        </xdr:cNvPr>
        <xdr:cNvSpPr>
          <a:spLocks noChangeArrowheads="1"/>
        </xdr:cNvSpPr>
      </xdr:nvSpPr>
      <xdr:spPr bwMode="auto">
        <a:xfrm>
          <a:off x="161925" y="1200150"/>
          <a:ext cx="5915025" cy="10572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im%20Form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ules"/>
      <sheetName val="Schools"/>
      <sheetName val="Tracking"/>
      <sheetName val="F&amp;E New SQM"/>
      <sheetName val="K2 Report"/>
      <sheetName val="Pourato"/>
      <sheetName val="Changes"/>
      <sheetName val="Data"/>
    </sheetNames>
    <sheetDataSet>
      <sheetData sheetId="0">
        <row r="4">
          <cell r="G4">
            <v>160</v>
          </cell>
        </row>
        <row r="5">
          <cell r="G5">
            <v>450</v>
          </cell>
        </row>
        <row r="6">
          <cell r="G6">
            <v>450</v>
          </cell>
        </row>
      </sheetData>
      <sheetData sheetId="1">
        <row r="2">
          <cell r="A2">
            <v>0</v>
          </cell>
          <cell r="C2">
            <v>0</v>
          </cell>
          <cell r="E2" t="str">
            <v>IU</v>
          </cell>
          <cell r="F2">
            <v>0</v>
          </cell>
          <cell r="G2">
            <v>0</v>
          </cell>
        </row>
        <row r="3">
          <cell r="A3">
            <v>17</v>
          </cell>
          <cell r="B3" t="str">
            <v>Pompallier Catholic College</v>
          </cell>
          <cell r="C3">
            <v>30</v>
          </cell>
          <cell r="D3" t="str">
            <v>Secondary (Year 7-15)</v>
          </cell>
          <cell r="E3" t="str">
            <v>IU</v>
          </cell>
          <cell r="F3" t="str">
            <v>State: Integrated</v>
          </cell>
          <cell r="G3" t="str">
            <v>Year 7-15</v>
          </cell>
        </row>
        <row r="4">
          <cell r="A4">
            <v>35</v>
          </cell>
          <cell r="B4" t="str">
            <v>Carmel College</v>
          </cell>
          <cell r="C4">
            <v>30</v>
          </cell>
          <cell r="D4" t="str">
            <v>Secondary (Year 7-15)</v>
          </cell>
          <cell r="E4" t="str">
            <v>IU</v>
          </cell>
          <cell r="F4" t="str">
            <v>State: Integrated</v>
          </cell>
          <cell r="G4" t="str">
            <v>Year 7-15</v>
          </cell>
        </row>
        <row r="5">
          <cell r="A5">
            <v>39</v>
          </cell>
          <cell r="B5" t="str">
            <v>Rosmini College</v>
          </cell>
          <cell r="C5">
            <v>30</v>
          </cell>
          <cell r="D5" t="str">
            <v>Secondary (Year 7-15)</v>
          </cell>
          <cell r="E5" t="str">
            <v>IU</v>
          </cell>
          <cell r="F5" t="str">
            <v>State: Integrated</v>
          </cell>
          <cell r="G5" t="str">
            <v>Year 7-15</v>
          </cell>
        </row>
        <row r="6">
          <cell r="A6">
            <v>46</v>
          </cell>
          <cell r="B6" t="str">
            <v>Liston College</v>
          </cell>
          <cell r="C6">
            <v>30</v>
          </cell>
          <cell r="D6" t="str">
            <v>Secondary (Year 7-15)</v>
          </cell>
          <cell r="E6" t="str">
            <v>IU</v>
          </cell>
          <cell r="F6" t="str">
            <v>State: Integrated</v>
          </cell>
          <cell r="G6" t="str">
            <v>Year 7-15</v>
          </cell>
        </row>
        <row r="7">
          <cell r="A7">
            <v>47</v>
          </cell>
          <cell r="B7" t="str">
            <v>St Dominic's Catholic College (Henderson)</v>
          </cell>
          <cell r="C7">
            <v>30</v>
          </cell>
          <cell r="D7" t="str">
            <v>Secondary (Year 7-15)</v>
          </cell>
          <cell r="E7" t="str">
            <v>IU</v>
          </cell>
          <cell r="F7" t="str">
            <v>State: Integrated</v>
          </cell>
          <cell r="G7" t="str">
            <v>Year 7-15</v>
          </cell>
        </row>
        <row r="8">
          <cell r="A8">
            <v>50</v>
          </cell>
          <cell r="B8" t="str">
            <v>St Mary's College (Ponsonby)</v>
          </cell>
          <cell r="C8">
            <v>30</v>
          </cell>
          <cell r="D8" t="str">
            <v>Secondary (Year 7-15)</v>
          </cell>
          <cell r="E8" t="str">
            <v>IU</v>
          </cell>
          <cell r="F8" t="str">
            <v>State: Integrated</v>
          </cell>
          <cell r="G8" t="str">
            <v>Year 7-15</v>
          </cell>
        </row>
        <row r="9">
          <cell r="A9">
            <v>51</v>
          </cell>
          <cell r="B9" t="str">
            <v>St Paul's College (Ponsonby)</v>
          </cell>
          <cell r="C9">
            <v>30</v>
          </cell>
          <cell r="D9" t="str">
            <v>Secondary (Year 7-15)</v>
          </cell>
          <cell r="E9" t="str">
            <v>IU</v>
          </cell>
          <cell r="F9" t="str">
            <v>State: Integrated</v>
          </cell>
          <cell r="G9" t="str">
            <v>Year 7-15</v>
          </cell>
        </row>
        <row r="10">
          <cell r="A10">
            <v>59</v>
          </cell>
          <cell r="B10" t="str">
            <v>Sacred Heart College (Auckland)</v>
          </cell>
          <cell r="C10">
            <v>30</v>
          </cell>
          <cell r="D10" t="str">
            <v>Secondary (Year 7-15)</v>
          </cell>
          <cell r="E10" t="str">
            <v>IU</v>
          </cell>
          <cell r="F10" t="str">
            <v>State: Integrated</v>
          </cell>
          <cell r="G10" t="str">
            <v>Year 7-15</v>
          </cell>
        </row>
        <row r="11">
          <cell r="A11">
            <v>61</v>
          </cell>
          <cell r="B11" t="str">
            <v>Baradene College</v>
          </cell>
          <cell r="C11">
            <v>30</v>
          </cell>
          <cell r="D11" t="str">
            <v>Secondary (Year 7-15)</v>
          </cell>
          <cell r="E11" t="str">
            <v>IU</v>
          </cell>
          <cell r="F11" t="str">
            <v>State: Integrated</v>
          </cell>
          <cell r="G11" t="str">
            <v>Year 7-15</v>
          </cell>
        </row>
        <row r="12">
          <cell r="A12">
            <v>62</v>
          </cell>
          <cell r="B12" t="str">
            <v>St Peter's College (Epsom)</v>
          </cell>
          <cell r="C12">
            <v>30</v>
          </cell>
          <cell r="D12" t="str">
            <v>Secondary (Year 7-15)</v>
          </cell>
          <cell r="E12" t="str">
            <v>IU</v>
          </cell>
          <cell r="F12" t="str">
            <v>State: Integrated</v>
          </cell>
          <cell r="G12" t="str">
            <v>Year 7-15</v>
          </cell>
        </row>
        <row r="13">
          <cell r="A13">
            <v>63</v>
          </cell>
          <cell r="B13" t="str">
            <v>Marcellin College</v>
          </cell>
          <cell r="C13">
            <v>30</v>
          </cell>
          <cell r="D13" t="str">
            <v>Secondary (Year 7-15)</v>
          </cell>
          <cell r="E13" t="str">
            <v>IU</v>
          </cell>
          <cell r="F13" t="str">
            <v>State: Integrated</v>
          </cell>
          <cell r="G13" t="str">
            <v>Year 7-15</v>
          </cell>
        </row>
        <row r="14">
          <cell r="A14">
            <v>70</v>
          </cell>
          <cell r="B14" t="str">
            <v>Marist College</v>
          </cell>
          <cell r="C14">
            <v>30</v>
          </cell>
          <cell r="D14" t="str">
            <v>Secondary (Year 7-15)</v>
          </cell>
          <cell r="E14" t="str">
            <v>IU</v>
          </cell>
          <cell r="F14" t="str">
            <v>State: Integrated</v>
          </cell>
          <cell r="G14" t="str">
            <v>Year 7-15</v>
          </cell>
        </row>
        <row r="15">
          <cell r="A15">
            <v>77</v>
          </cell>
          <cell r="B15" t="str">
            <v>Bethlehem College</v>
          </cell>
          <cell r="C15">
            <v>32</v>
          </cell>
          <cell r="D15" t="str">
            <v>Composite</v>
          </cell>
          <cell r="E15" t="str">
            <v>IU</v>
          </cell>
          <cell r="F15" t="str">
            <v>State: Integrated</v>
          </cell>
          <cell r="G15" t="str">
            <v>Composite</v>
          </cell>
        </row>
        <row r="16">
          <cell r="A16">
            <v>82</v>
          </cell>
          <cell r="B16" t="str">
            <v>Aidanfield Christian School</v>
          </cell>
          <cell r="C16">
            <v>32</v>
          </cell>
          <cell r="D16" t="str">
            <v>Composite</v>
          </cell>
          <cell r="E16" t="str">
            <v>IU</v>
          </cell>
          <cell r="F16" t="str">
            <v>State: Integrated</v>
          </cell>
          <cell r="G16" t="str">
            <v>Composite</v>
          </cell>
        </row>
        <row r="17">
          <cell r="A17">
            <v>90</v>
          </cell>
          <cell r="B17" t="str">
            <v>McAuley High School</v>
          </cell>
          <cell r="C17">
            <v>40</v>
          </cell>
          <cell r="D17" t="str">
            <v>Secondary (Year 9-15)</v>
          </cell>
          <cell r="E17" t="str">
            <v>IU</v>
          </cell>
          <cell r="F17" t="str">
            <v>State: Integrated</v>
          </cell>
          <cell r="G17" t="str">
            <v>Year 9-15</v>
          </cell>
        </row>
        <row r="18">
          <cell r="A18">
            <v>93</v>
          </cell>
          <cell r="B18" t="str">
            <v>Auckland Seventh-Day Adventist H S</v>
          </cell>
          <cell r="C18">
            <v>40</v>
          </cell>
          <cell r="D18" t="str">
            <v>Secondary (Year 9-15)</v>
          </cell>
          <cell r="E18" t="str">
            <v>IU</v>
          </cell>
          <cell r="F18" t="str">
            <v>State: Integrated</v>
          </cell>
          <cell r="G18" t="str">
            <v>Year 9-15</v>
          </cell>
        </row>
        <row r="19">
          <cell r="A19">
            <v>94</v>
          </cell>
          <cell r="B19" t="str">
            <v>De La Salle College</v>
          </cell>
          <cell r="C19">
            <v>30</v>
          </cell>
          <cell r="D19" t="str">
            <v>Secondary (Year 7-15)</v>
          </cell>
          <cell r="E19" t="str">
            <v>IU</v>
          </cell>
          <cell r="F19" t="str">
            <v>State: Integrated</v>
          </cell>
          <cell r="G19" t="str">
            <v>Year 7-15</v>
          </cell>
        </row>
        <row r="20">
          <cell r="A20">
            <v>104</v>
          </cell>
          <cell r="B20" t="str">
            <v>Wesley College</v>
          </cell>
          <cell r="C20">
            <v>30</v>
          </cell>
          <cell r="D20" t="str">
            <v>Secondary (Year 7-15)</v>
          </cell>
          <cell r="E20" t="str">
            <v>IU</v>
          </cell>
          <cell r="F20" t="str">
            <v>State: Integrated</v>
          </cell>
          <cell r="G20" t="str">
            <v>Year 7-15</v>
          </cell>
        </row>
        <row r="21">
          <cell r="A21">
            <v>133</v>
          </cell>
          <cell r="B21" t="str">
            <v>Raphael House Rudolf Steiner Area School</v>
          </cell>
          <cell r="C21">
            <v>32</v>
          </cell>
          <cell r="D21" t="str">
            <v>Composite</v>
          </cell>
          <cell r="E21" t="str">
            <v>IU</v>
          </cell>
          <cell r="F21" t="str">
            <v>State: Integrated</v>
          </cell>
          <cell r="G21" t="str">
            <v>Composite</v>
          </cell>
        </row>
        <row r="22">
          <cell r="A22">
            <v>136</v>
          </cell>
          <cell r="B22" t="str">
            <v>St John's College (Hillcrest)</v>
          </cell>
          <cell r="C22">
            <v>40</v>
          </cell>
          <cell r="D22" t="str">
            <v>Secondary (Year 9-15)</v>
          </cell>
          <cell r="E22" t="str">
            <v>IU</v>
          </cell>
          <cell r="F22" t="str">
            <v>State: Integrated</v>
          </cell>
          <cell r="G22" t="str">
            <v>Year 9-15</v>
          </cell>
        </row>
        <row r="23">
          <cell r="A23">
            <v>139</v>
          </cell>
          <cell r="B23" t="str">
            <v>Sacred Heart Girls' College (Ham)</v>
          </cell>
          <cell r="C23">
            <v>40</v>
          </cell>
          <cell r="D23" t="str">
            <v>Secondary (Year 9-15)</v>
          </cell>
          <cell r="E23" t="str">
            <v>IU</v>
          </cell>
          <cell r="F23" t="str">
            <v>State: Integrated</v>
          </cell>
          <cell r="G23" t="str">
            <v>Year 9-15</v>
          </cell>
        </row>
        <row r="24">
          <cell r="A24">
            <v>140</v>
          </cell>
          <cell r="B24" t="str">
            <v>Waikato Diocesan School For Girls</v>
          </cell>
          <cell r="C24">
            <v>40</v>
          </cell>
          <cell r="D24" t="str">
            <v>Secondary (Year 9-15)</v>
          </cell>
          <cell r="E24" t="str">
            <v>IU</v>
          </cell>
          <cell r="F24" t="str">
            <v>State: Integrated</v>
          </cell>
          <cell r="G24" t="str">
            <v>Year 9-15</v>
          </cell>
        </row>
        <row r="25">
          <cell r="A25">
            <v>174</v>
          </cell>
          <cell r="B25" t="str">
            <v>Sacred Heart Girls' College (N Plymouth)</v>
          </cell>
          <cell r="C25">
            <v>30</v>
          </cell>
          <cell r="D25" t="str">
            <v>Secondary (Year 7-15)</v>
          </cell>
          <cell r="E25" t="str">
            <v>IU</v>
          </cell>
          <cell r="F25" t="str">
            <v>State: Integrated</v>
          </cell>
          <cell r="G25" t="str">
            <v>Year 7-15</v>
          </cell>
        </row>
        <row r="26">
          <cell r="A26">
            <v>175</v>
          </cell>
          <cell r="B26" t="str">
            <v>Francis Douglas Memorial College</v>
          </cell>
          <cell r="C26">
            <v>30</v>
          </cell>
          <cell r="D26" t="str">
            <v>Secondary (Year 7-15)</v>
          </cell>
          <cell r="E26" t="str">
            <v>IU</v>
          </cell>
          <cell r="F26" t="str">
            <v>State: Integrated</v>
          </cell>
          <cell r="G26" t="str">
            <v>Year 7-15</v>
          </cell>
        </row>
        <row r="27">
          <cell r="A27">
            <v>180</v>
          </cell>
          <cell r="B27" t="str">
            <v>Taranaki Diocesan School for Girls</v>
          </cell>
          <cell r="C27">
            <v>40</v>
          </cell>
          <cell r="D27" t="str">
            <v>Secondary (Year 9-15)</v>
          </cell>
          <cell r="E27" t="str">
            <v>IU</v>
          </cell>
          <cell r="F27" t="str">
            <v>State: Integrated</v>
          </cell>
          <cell r="G27" t="str">
            <v>Year 9-15</v>
          </cell>
        </row>
        <row r="28">
          <cell r="A28">
            <v>190</v>
          </cell>
          <cell r="B28" t="str">
            <v>Cullinane College</v>
          </cell>
          <cell r="C28">
            <v>40</v>
          </cell>
          <cell r="D28" t="str">
            <v>Secondary (Year 9-15)</v>
          </cell>
          <cell r="E28" t="str">
            <v>IU</v>
          </cell>
          <cell r="F28" t="str">
            <v>State: Integrated</v>
          </cell>
          <cell r="G28" t="str">
            <v>Year 9-15</v>
          </cell>
        </row>
        <row r="29">
          <cell r="A29">
            <v>191</v>
          </cell>
          <cell r="B29" t="str">
            <v>Longburn Adventist College</v>
          </cell>
          <cell r="C29">
            <v>30</v>
          </cell>
          <cell r="D29" t="str">
            <v>Secondary (Year 7-15)</v>
          </cell>
          <cell r="E29" t="str">
            <v>IU</v>
          </cell>
          <cell r="F29" t="str">
            <v>State: Integrated</v>
          </cell>
          <cell r="G29" t="str">
            <v>Year 7-15</v>
          </cell>
        </row>
        <row r="30">
          <cell r="A30">
            <v>192</v>
          </cell>
          <cell r="B30" t="str">
            <v>Whanganui Collegiate School</v>
          </cell>
          <cell r="C30">
            <v>40</v>
          </cell>
          <cell r="D30" t="str">
            <v>Secondary (Year 9-15)</v>
          </cell>
          <cell r="E30" t="str">
            <v>IU</v>
          </cell>
          <cell r="F30" t="str">
            <v>State: Integrated</v>
          </cell>
          <cell r="G30" t="str">
            <v>Year 9-15</v>
          </cell>
        </row>
        <row r="31">
          <cell r="A31">
            <v>196</v>
          </cell>
          <cell r="B31" t="str">
            <v>Nga Tawa Diocesan School</v>
          </cell>
          <cell r="C31">
            <v>40</v>
          </cell>
          <cell r="D31" t="str">
            <v>Secondary (Year 9-15)</v>
          </cell>
          <cell r="E31" t="str">
            <v>IU</v>
          </cell>
          <cell r="F31" t="str">
            <v>State: Integrated</v>
          </cell>
          <cell r="G31" t="str">
            <v>Year 9-15</v>
          </cell>
        </row>
        <row r="32">
          <cell r="A32">
            <v>199</v>
          </cell>
          <cell r="B32" t="str">
            <v>Hato Paora College</v>
          </cell>
          <cell r="C32">
            <v>40</v>
          </cell>
          <cell r="D32" t="str">
            <v>Secondary (Year 9-15)</v>
          </cell>
          <cell r="E32" t="str">
            <v>IU</v>
          </cell>
          <cell r="F32" t="str">
            <v>State: Integrated</v>
          </cell>
          <cell r="G32" t="str">
            <v>Year 9-15</v>
          </cell>
        </row>
        <row r="33">
          <cell r="A33">
            <v>204</v>
          </cell>
          <cell r="B33" t="str">
            <v>St Peter's College (Palmerston North)</v>
          </cell>
          <cell r="C33">
            <v>30</v>
          </cell>
          <cell r="D33" t="str">
            <v>Secondary (Year 7-15)</v>
          </cell>
          <cell r="E33" t="str">
            <v>IU</v>
          </cell>
          <cell r="F33" t="str">
            <v>State: Integrated</v>
          </cell>
          <cell r="G33" t="str">
            <v>Year 7-15</v>
          </cell>
        </row>
        <row r="34">
          <cell r="A34">
            <v>211</v>
          </cell>
          <cell r="B34" t="str">
            <v>Campion College</v>
          </cell>
          <cell r="C34">
            <v>30</v>
          </cell>
          <cell r="D34" t="str">
            <v>Secondary (Year 7-15)</v>
          </cell>
          <cell r="E34" t="str">
            <v>IU</v>
          </cell>
          <cell r="F34" t="str">
            <v>State: Integrated</v>
          </cell>
          <cell r="G34" t="str">
            <v>Year 7-15</v>
          </cell>
        </row>
        <row r="35">
          <cell r="A35">
            <v>219</v>
          </cell>
          <cell r="B35" t="str">
            <v>Sacred Heart College (Napier)</v>
          </cell>
          <cell r="C35">
            <v>40</v>
          </cell>
          <cell r="D35" t="str">
            <v>Secondary (Year 9-15)</v>
          </cell>
          <cell r="E35" t="str">
            <v>IU</v>
          </cell>
          <cell r="F35" t="str">
            <v>State: Integrated</v>
          </cell>
          <cell r="G35" t="str">
            <v>Year 9-15</v>
          </cell>
        </row>
        <row r="36">
          <cell r="A36">
            <v>222</v>
          </cell>
          <cell r="B36" t="str">
            <v>St Joseph's Maori Girls' College</v>
          </cell>
          <cell r="C36">
            <v>30</v>
          </cell>
          <cell r="D36" t="str">
            <v>Secondary (Year 7-15)</v>
          </cell>
          <cell r="E36" t="str">
            <v>IU</v>
          </cell>
          <cell r="F36" t="str">
            <v>State: Integrated</v>
          </cell>
          <cell r="G36" t="str">
            <v>Year 7-15</v>
          </cell>
        </row>
        <row r="37">
          <cell r="A37">
            <v>224</v>
          </cell>
          <cell r="B37" t="str">
            <v>Iona College</v>
          </cell>
          <cell r="C37">
            <v>30</v>
          </cell>
          <cell r="D37" t="str">
            <v>Secondary (Year 7-15)</v>
          </cell>
          <cell r="E37" t="str">
            <v>IU</v>
          </cell>
          <cell r="F37" t="str">
            <v>State: Integrated</v>
          </cell>
          <cell r="G37" t="str">
            <v>Year 7-15</v>
          </cell>
        </row>
        <row r="38">
          <cell r="A38">
            <v>225</v>
          </cell>
          <cell r="B38" t="str">
            <v>Woodford House</v>
          </cell>
          <cell r="C38">
            <v>30</v>
          </cell>
          <cell r="D38" t="str">
            <v>Secondary (Year 7-15)</v>
          </cell>
          <cell r="E38" t="str">
            <v>IU</v>
          </cell>
          <cell r="F38" t="str">
            <v>State: Integrated</v>
          </cell>
          <cell r="G38" t="str">
            <v>Year 7-15</v>
          </cell>
        </row>
        <row r="39">
          <cell r="A39">
            <v>226</v>
          </cell>
          <cell r="B39" t="str">
            <v>St John's College (Hastings)</v>
          </cell>
          <cell r="C39">
            <v>40</v>
          </cell>
          <cell r="D39" t="str">
            <v>Secondary (Year 9-15)</v>
          </cell>
          <cell r="E39" t="str">
            <v>IU</v>
          </cell>
          <cell r="F39" t="str">
            <v>State: Integrated</v>
          </cell>
          <cell r="G39" t="str">
            <v>Year 9-15</v>
          </cell>
        </row>
        <row r="40">
          <cell r="A40">
            <v>230</v>
          </cell>
          <cell r="B40" t="str">
            <v>Lindisfarne College</v>
          </cell>
          <cell r="C40">
            <v>30</v>
          </cell>
          <cell r="D40" t="str">
            <v>Secondary (Year 7-15)</v>
          </cell>
          <cell r="E40" t="str">
            <v>IU</v>
          </cell>
          <cell r="F40" t="str">
            <v>State: Integrated</v>
          </cell>
          <cell r="G40" t="str">
            <v>Year 7-15</v>
          </cell>
        </row>
        <row r="41">
          <cell r="A41">
            <v>231</v>
          </cell>
          <cell r="B41" t="str">
            <v>Taikura Rudolf Steiner School</v>
          </cell>
          <cell r="C41">
            <v>32</v>
          </cell>
          <cell r="D41" t="str">
            <v>Composite</v>
          </cell>
          <cell r="E41" t="str">
            <v>IU</v>
          </cell>
          <cell r="F41" t="str">
            <v>State: Integrated</v>
          </cell>
          <cell r="G41" t="str">
            <v>Composite</v>
          </cell>
        </row>
        <row r="42">
          <cell r="A42">
            <v>232</v>
          </cell>
          <cell r="B42" t="str">
            <v>Te Aute College</v>
          </cell>
          <cell r="C42">
            <v>40</v>
          </cell>
          <cell r="D42" t="str">
            <v>Secondary (Year 9-15)</v>
          </cell>
          <cell r="E42" t="str">
            <v>IU</v>
          </cell>
          <cell r="F42" t="str">
            <v>State: Integrated</v>
          </cell>
          <cell r="G42" t="str">
            <v>Year 9-15</v>
          </cell>
        </row>
        <row r="43">
          <cell r="A43">
            <v>242</v>
          </cell>
          <cell r="B43" t="str">
            <v>Solway College</v>
          </cell>
          <cell r="C43">
            <v>30</v>
          </cell>
          <cell r="D43" t="str">
            <v>Secondary (Year 7-15)</v>
          </cell>
          <cell r="E43" t="str">
            <v>IU</v>
          </cell>
          <cell r="F43" t="str">
            <v>State: Integrated</v>
          </cell>
          <cell r="G43" t="str">
            <v>Year 7-15</v>
          </cell>
        </row>
        <row r="44">
          <cell r="A44">
            <v>244</v>
          </cell>
          <cell r="B44" t="str">
            <v>Chanel College</v>
          </cell>
          <cell r="C44">
            <v>30</v>
          </cell>
          <cell r="D44" t="str">
            <v>Secondary (Year 7-15)</v>
          </cell>
          <cell r="E44" t="str">
            <v>IU</v>
          </cell>
          <cell r="F44" t="str">
            <v>State: Integrated</v>
          </cell>
          <cell r="G44" t="str">
            <v>Year 7-15</v>
          </cell>
        </row>
        <row r="45">
          <cell r="A45">
            <v>245</v>
          </cell>
          <cell r="B45" t="str">
            <v>Rathkeale College</v>
          </cell>
          <cell r="C45">
            <v>40</v>
          </cell>
          <cell r="D45" t="str">
            <v>Secondary (Year 9-15)</v>
          </cell>
          <cell r="E45" t="str">
            <v>IU</v>
          </cell>
          <cell r="F45" t="str">
            <v>State: Integrated</v>
          </cell>
          <cell r="G45" t="str">
            <v>Year 9-15</v>
          </cell>
        </row>
        <row r="46">
          <cell r="A46">
            <v>246</v>
          </cell>
          <cell r="B46" t="str">
            <v>St Matthew's Collegiate (Masterton)</v>
          </cell>
          <cell r="C46">
            <v>30</v>
          </cell>
          <cell r="D46" t="str">
            <v>Secondary (Year 7-15)</v>
          </cell>
          <cell r="E46" t="str">
            <v>IU</v>
          </cell>
          <cell r="F46" t="str">
            <v>State: Integrated</v>
          </cell>
          <cell r="G46" t="str">
            <v>Year 7-15</v>
          </cell>
        </row>
        <row r="47">
          <cell r="A47">
            <v>252</v>
          </cell>
          <cell r="B47" t="str">
            <v>St Patrick's College (Silverstream)</v>
          </cell>
          <cell r="C47">
            <v>40</v>
          </cell>
          <cell r="D47" t="str">
            <v>Secondary (Year 9-15)</v>
          </cell>
          <cell r="E47" t="str">
            <v>IU</v>
          </cell>
          <cell r="F47" t="str">
            <v>State: Integrated</v>
          </cell>
          <cell r="G47" t="str">
            <v>Year 9-15</v>
          </cell>
        </row>
        <row r="48">
          <cell r="A48">
            <v>256</v>
          </cell>
          <cell r="B48" t="str">
            <v>Bishop Viard College</v>
          </cell>
          <cell r="C48">
            <v>30</v>
          </cell>
          <cell r="D48" t="str">
            <v>Secondary (Year 7-15)</v>
          </cell>
          <cell r="E48" t="str">
            <v>IU</v>
          </cell>
          <cell r="F48" t="str">
            <v>State: Integrated</v>
          </cell>
          <cell r="G48" t="str">
            <v>Year 7-15</v>
          </cell>
        </row>
        <row r="49">
          <cell r="A49">
            <v>260</v>
          </cell>
          <cell r="B49" t="str">
            <v>St Bernard's College</v>
          </cell>
          <cell r="C49">
            <v>30</v>
          </cell>
          <cell r="D49" t="str">
            <v>Secondary (Year 7-15)</v>
          </cell>
          <cell r="E49" t="str">
            <v>IU</v>
          </cell>
          <cell r="F49" t="str">
            <v>State: Integrated</v>
          </cell>
          <cell r="G49" t="str">
            <v>Year 7-15</v>
          </cell>
        </row>
        <row r="50">
          <cell r="A50">
            <v>262</v>
          </cell>
          <cell r="B50" t="str">
            <v>Sacred Heart College (Lower Hutt)</v>
          </cell>
          <cell r="C50">
            <v>40</v>
          </cell>
          <cell r="D50" t="str">
            <v>Secondary (Year 9-15)</v>
          </cell>
          <cell r="E50" t="str">
            <v>IU</v>
          </cell>
          <cell r="F50" t="str">
            <v>State: Integrated</v>
          </cell>
          <cell r="G50" t="str">
            <v>Year 9-15</v>
          </cell>
        </row>
        <row r="51">
          <cell r="A51">
            <v>265</v>
          </cell>
          <cell r="B51" t="str">
            <v>St Oran's College</v>
          </cell>
          <cell r="C51">
            <v>30</v>
          </cell>
          <cell r="D51" t="str">
            <v>Secondary (Year 7-15)</v>
          </cell>
          <cell r="E51" t="str">
            <v>IU</v>
          </cell>
          <cell r="F51" t="str">
            <v>State: Integrated</v>
          </cell>
          <cell r="G51" t="str">
            <v>Year 7-15</v>
          </cell>
        </row>
        <row r="52">
          <cell r="A52">
            <v>266</v>
          </cell>
          <cell r="B52" t="str">
            <v>Waipa Christian School</v>
          </cell>
          <cell r="C52">
            <v>20</v>
          </cell>
          <cell r="D52" t="str">
            <v>Full Primary</v>
          </cell>
          <cell r="E52" t="str">
            <v>IU</v>
          </cell>
          <cell r="F52" t="str">
            <v>State: Integrated</v>
          </cell>
          <cell r="G52" t="str">
            <v>Full Primary</v>
          </cell>
        </row>
        <row r="53">
          <cell r="A53">
            <v>276</v>
          </cell>
          <cell r="B53" t="str">
            <v>St Patrick's College (Kilbirnie)</v>
          </cell>
          <cell r="C53">
            <v>40</v>
          </cell>
          <cell r="D53" t="str">
            <v>Secondary (Year 9-15)</v>
          </cell>
          <cell r="E53" t="str">
            <v>IU</v>
          </cell>
          <cell r="F53" t="str">
            <v>State: Integrated</v>
          </cell>
          <cell r="G53" t="str">
            <v>Year 9-15</v>
          </cell>
        </row>
        <row r="54">
          <cell r="A54">
            <v>284</v>
          </cell>
          <cell r="B54" t="str">
            <v>St Catherines College (Kilbirnie)</v>
          </cell>
          <cell r="C54">
            <v>40</v>
          </cell>
          <cell r="D54" t="str">
            <v>Secondary (Year 9-15)</v>
          </cell>
          <cell r="E54" t="str">
            <v>IU</v>
          </cell>
          <cell r="F54" t="str">
            <v>State: Integrated</v>
          </cell>
          <cell r="G54" t="str">
            <v>Year 9-15</v>
          </cell>
        </row>
        <row r="55">
          <cell r="A55">
            <v>286</v>
          </cell>
          <cell r="B55" t="str">
            <v>St Mary's College (Wellington)</v>
          </cell>
          <cell r="C55">
            <v>40</v>
          </cell>
          <cell r="D55" t="str">
            <v>Secondary (Year 9-15)</v>
          </cell>
          <cell r="E55" t="str">
            <v>IU</v>
          </cell>
          <cell r="F55" t="str">
            <v>State: Integrated</v>
          </cell>
          <cell r="G55" t="str">
            <v>Year 9-15</v>
          </cell>
        </row>
        <row r="56">
          <cell r="A56">
            <v>304</v>
          </cell>
          <cell r="B56" t="str">
            <v>John Paul II High School</v>
          </cell>
          <cell r="C56">
            <v>40</v>
          </cell>
          <cell r="D56" t="str">
            <v>Secondary (Year 9-15)</v>
          </cell>
          <cell r="E56" t="str">
            <v>IU</v>
          </cell>
          <cell r="F56" t="str">
            <v>State: Integrated</v>
          </cell>
          <cell r="G56" t="str">
            <v>Year 9-15</v>
          </cell>
        </row>
        <row r="57">
          <cell r="A57">
            <v>315</v>
          </cell>
          <cell r="B57" t="str">
            <v>St Bede's College</v>
          </cell>
          <cell r="C57">
            <v>40</v>
          </cell>
          <cell r="D57" t="str">
            <v>Secondary (Year 9-15)</v>
          </cell>
          <cell r="E57" t="str">
            <v>IU</v>
          </cell>
          <cell r="F57" t="str">
            <v>State: Integrated</v>
          </cell>
          <cell r="G57" t="str">
            <v>Year 9-15</v>
          </cell>
        </row>
        <row r="58">
          <cell r="A58">
            <v>317</v>
          </cell>
          <cell r="B58" t="str">
            <v>Christchurch Adventist School</v>
          </cell>
          <cell r="C58">
            <v>32</v>
          </cell>
          <cell r="D58" t="str">
            <v>Composite</v>
          </cell>
          <cell r="E58" t="str">
            <v>IU</v>
          </cell>
          <cell r="F58" t="str">
            <v>State: Integrated</v>
          </cell>
          <cell r="G58" t="str">
            <v>Composite</v>
          </cell>
        </row>
        <row r="59">
          <cell r="A59">
            <v>326</v>
          </cell>
          <cell r="B59" t="str">
            <v>Villa Maria College</v>
          </cell>
          <cell r="C59">
            <v>30</v>
          </cell>
          <cell r="D59" t="str">
            <v>Secondary (Year 7-15)</v>
          </cell>
          <cell r="E59" t="str">
            <v>IU</v>
          </cell>
          <cell r="F59" t="str">
            <v>State: Integrated</v>
          </cell>
          <cell r="G59" t="str">
            <v>Year 7-15</v>
          </cell>
        </row>
        <row r="60">
          <cell r="A60">
            <v>331</v>
          </cell>
          <cell r="B60" t="str">
            <v>St Thomas of Canterbury College</v>
          </cell>
          <cell r="C60">
            <v>30</v>
          </cell>
          <cell r="D60" t="str">
            <v>Secondary (Year 7-15)</v>
          </cell>
          <cell r="E60" t="str">
            <v>IU</v>
          </cell>
          <cell r="F60" t="str">
            <v>State: Integrated</v>
          </cell>
          <cell r="G60" t="str">
            <v>Year 7-15</v>
          </cell>
        </row>
        <row r="61">
          <cell r="A61">
            <v>335</v>
          </cell>
          <cell r="B61" t="str">
            <v>Middleton Grange School</v>
          </cell>
          <cell r="C61">
            <v>32</v>
          </cell>
          <cell r="D61" t="str">
            <v>Composite</v>
          </cell>
          <cell r="E61" t="str">
            <v>IU</v>
          </cell>
          <cell r="F61" t="str">
            <v>State: Integrated</v>
          </cell>
          <cell r="G61" t="str">
            <v>Composite</v>
          </cell>
        </row>
        <row r="62">
          <cell r="A62">
            <v>341</v>
          </cell>
          <cell r="B62" t="str">
            <v>Hillview Christian School</v>
          </cell>
          <cell r="C62">
            <v>32</v>
          </cell>
          <cell r="D62" t="str">
            <v>Composite</v>
          </cell>
          <cell r="E62" t="str">
            <v>IU</v>
          </cell>
          <cell r="F62" t="str">
            <v>State: Integrated</v>
          </cell>
          <cell r="G62" t="str">
            <v>Composite</v>
          </cell>
        </row>
        <row r="63">
          <cell r="A63">
            <v>343</v>
          </cell>
          <cell r="B63" t="str">
            <v>Marian College</v>
          </cell>
          <cell r="C63">
            <v>40</v>
          </cell>
          <cell r="D63" t="str">
            <v>Secondary (Year 9-15)</v>
          </cell>
          <cell r="E63" t="str">
            <v>IU</v>
          </cell>
          <cell r="F63" t="str">
            <v>State: Integrated</v>
          </cell>
          <cell r="G63" t="str">
            <v>Year 9-15</v>
          </cell>
        </row>
        <row r="64">
          <cell r="A64">
            <v>344</v>
          </cell>
          <cell r="B64" t="str">
            <v>Westminster Christian School</v>
          </cell>
          <cell r="C64">
            <v>20</v>
          </cell>
          <cell r="D64" t="str">
            <v>Full Primary</v>
          </cell>
          <cell r="E64" t="str">
            <v>IU</v>
          </cell>
          <cell r="F64" t="str">
            <v>State: Integrated</v>
          </cell>
          <cell r="G64" t="str">
            <v>Full Primary</v>
          </cell>
        </row>
        <row r="65">
          <cell r="A65">
            <v>357</v>
          </cell>
          <cell r="B65" t="str">
            <v>Craighead Diocesan School</v>
          </cell>
          <cell r="C65">
            <v>30</v>
          </cell>
          <cell r="D65" t="str">
            <v>Secondary (Year 7-15)</v>
          </cell>
          <cell r="E65" t="str">
            <v>IU</v>
          </cell>
          <cell r="F65" t="str">
            <v>State: Integrated</v>
          </cell>
          <cell r="G65" t="str">
            <v>Year 7-15</v>
          </cell>
        </row>
        <row r="66">
          <cell r="A66">
            <v>358</v>
          </cell>
          <cell r="B66" t="str">
            <v>Roncalli College</v>
          </cell>
          <cell r="C66">
            <v>40</v>
          </cell>
          <cell r="D66" t="str">
            <v>Secondary (Year 9-15)</v>
          </cell>
          <cell r="E66" t="str">
            <v>IU</v>
          </cell>
          <cell r="F66" t="str">
            <v>State: Integrated</v>
          </cell>
          <cell r="G66" t="str">
            <v>Year 9-15</v>
          </cell>
        </row>
        <row r="67">
          <cell r="A67">
            <v>369</v>
          </cell>
          <cell r="B67" t="str">
            <v>St Kevins College (Oamaru)</v>
          </cell>
          <cell r="C67">
            <v>40</v>
          </cell>
          <cell r="D67" t="str">
            <v>Secondary (Year 9-15)</v>
          </cell>
          <cell r="E67" t="str">
            <v>IU</v>
          </cell>
          <cell r="F67" t="str">
            <v>State: Integrated</v>
          </cell>
          <cell r="G67" t="str">
            <v>Year 9-15</v>
          </cell>
        </row>
        <row r="68">
          <cell r="A68">
            <v>380</v>
          </cell>
          <cell r="B68" t="str">
            <v>St Hildas Collegiate</v>
          </cell>
          <cell r="C68">
            <v>30</v>
          </cell>
          <cell r="D68" t="str">
            <v>Secondary (Year 7-15)</v>
          </cell>
          <cell r="E68" t="str">
            <v>IU</v>
          </cell>
          <cell r="F68" t="str">
            <v>State: Integrated</v>
          </cell>
          <cell r="G68" t="str">
            <v>Year 7-15</v>
          </cell>
        </row>
        <row r="69">
          <cell r="A69">
            <v>386</v>
          </cell>
          <cell r="B69" t="str">
            <v>Columba College</v>
          </cell>
          <cell r="C69">
            <v>32</v>
          </cell>
          <cell r="D69" t="str">
            <v>Composite</v>
          </cell>
          <cell r="E69" t="str">
            <v>IU</v>
          </cell>
          <cell r="F69" t="str">
            <v>State: Integrated</v>
          </cell>
          <cell r="G69" t="str">
            <v>Composite</v>
          </cell>
        </row>
        <row r="70">
          <cell r="A70">
            <v>387</v>
          </cell>
          <cell r="B70" t="str">
            <v>John McGlashan College</v>
          </cell>
          <cell r="C70">
            <v>30</v>
          </cell>
          <cell r="D70" t="str">
            <v>Secondary (Year 7-15)</v>
          </cell>
          <cell r="E70" t="str">
            <v>IU</v>
          </cell>
          <cell r="F70" t="str">
            <v>State: Integrated</v>
          </cell>
          <cell r="G70" t="str">
            <v>Year 7-15</v>
          </cell>
        </row>
        <row r="71">
          <cell r="A71">
            <v>397</v>
          </cell>
          <cell r="B71" t="str">
            <v>St Peter's College (Gore)</v>
          </cell>
          <cell r="C71">
            <v>30</v>
          </cell>
          <cell r="D71" t="str">
            <v>Secondary (Year 7-15)</v>
          </cell>
          <cell r="E71" t="str">
            <v>IU</v>
          </cell>
          <cell r="F71" t="str">
            <v>State: Integrated</v>
          </cell>
          <cell r="G71" t="str">
            <v>Year 7-15</v>
          </cell>
        </row>
        <row r="72">
          <cell r="A72">
            <v>408</v>
          </cell>
          <cell r="B72" t="str">
            <v>Verdon College</v>
          </cell>
          <cell r="C72">
            <v>30</v>
          </cell>
          <cell r="D72" t="str">
            <v>Secondary (Year 7-15)</v>
          </cell>
          <cell r="E72" t="str">
            <v>IU</v>
          </cell>
          <cell r="F72" t="str">
            <v>State: Integrated</v>
          </cell>
          <cell r="G72" t="str">
            <v>Year 7-15</v>
          </cell>
        </row>
        <row r="73">
          <cell r="A73">
            <v>418</v>
          </cell>
          <cell r="B73" t="str">
            <v>Rangiora New Life School</v>
          </cell>
          <cell r="C73">
            <v>32</v>
          </cell>
          <cell r="D73" t="str">
            <v>Composite</v>
          </cell>
          <cell r="E73" t="str">
            <v>IU</v>
          </cell>
          <cell r="F73" t="str">
            <v>State: Integrated</v>
          </cell>
          <cell r="G73" t="str">
            <v>Composite</v>
          </cell>
        </row>
        <row r="74">
          <cell r="A74">
            <v>419</v>
          </cell>
          <cell r="B74" t="str">
            <v>Rudolf Steiner School (Chch)</v>
          </cell>
          <cell r="C74">
            <v>32</v>
          </cell>
          <cell r="D74" t="str">
            <v>Composite</v>
          </cell>
          <cell r="E74" t="str">
            <v>IU</v>
          </cell>
          <cell r="F74" t="str">
            <v>State: Integrated</v>
          </cell>
          <cell r="G74" t="str">
            <v>Composite</v>
          </cell>
        </row>
        <row r="75">
          <cell r="A75">
            <v>421</v>
          </cell>
          <cell r="B75" t="str">
            <v>Richmond View School</v>
          </cell>
          <cell r="C75">
            <v>32</v>
          </cell>
          <cell r="D75" t="str">
            <v>Composite</v>
          </cell>
          <cell r="E75" t="str">
            <v>IU</v>
          </cell>
          <cell r="F75" t="str">
            <v>State: Integrated</v>
          </cell>
          <cell r="G75" t="str">
            <v>Composite</v>
          </cell>
        </row>
        <row r="76">
          <cell r="A76">
            <v>422</v>
          </cell>
          <cell r="B76" t="str">
            <v>Faith City School</v>
          </cell>
          <cell r="C76">
            <v>20</v>
          </cell>
          <cell r="D76" t="str">
            <v>Full Primary</v>
          </cell>
          <cell r="E76" t="str">
            <v>IU</v>
          </cell>
          <cell r="F76" t="str">
            <v>State: Integrated</v>
          </cell>
          <cell r="G76" t="str">
            <v>Full Primary</v>
          </cell>
        </row>
        <row r="77">
          <cell r="A77">
            <v>424</v>
          </cell>
          <cell r="B77" t="str">
            <v>Michael Park School</v>
          </cell>
          <cell r="C77">
            <v>32</v>
          </cell>
          <cell r="D77" t="str">
            <v>Composite</v>
          </cell>
          <cell r="E77" t="str">
            <v>IU</v>
          </cell>
          <cell r="F77" t="str">
            <v>State: Integrated</v>
          </cell>
          <cell r="G77" t="str">
            <v>Composite</v>
          </cell>
        </row>
        <row r="78">
          <cell r="A78">
            <v>429</v>
          </cell>
          <cell r="B78" t="str">
            <v>Excellere College</v>
          </cell>
          <cell r="C78">
            <v>32</v>
          </cell>
          <cell r="D78" t="str">
            <v>Composite</v>
          </cell>
          <cell r="E78" t="str">
            <v>IU</v>
          </cell>
          <cell r="F78" t="str">
            <v>State: Integrated</v>
          </cell>
          <cell r="G78" t="str">
            <v>Composite</v>
          </cell>
        </row>
        <row r="79">
          <cell r="A79">
            <v>432</v>
          </cell>
          <cell r="B79" t="str">
            <v>KingsWay School</v>
          </cell>
          <cell r="C79">
            <v>32</v>
          </cell>
          <cell r="D79" t="str">
            <v>Composite</v>
          </cell>
          <cell r="E79" t="str">
            <v>IU</v>
          </cell>
          <cell r="F79" t="str">
            <v>State: Integrated</v>
          </cell>
          <cell r="G79" t="str">
            <v>Composite</v>
          </cell>
        </row>
        <row r="80">
          <cell r="A80">
            <v>435</v>
          </cell>
          <cell r="B80" t="str">
            <v>Hukarere Girls’ College</v>
          </cell>
          <cell r="C80">
            <v>40</v>
          </cell>
          <cell r="D80" t="str">
            <v>Secondary (Year 9-15)</v>
          </cell>
          <cell r="E80" t="str">
            <v>IU</v>
          </cell>
          <cell r="F80" t="str">
            <v>State: Integrated</v>
          </cell>
          <cell r="G80" t="str">
            <v>Year 9-15</v>
          </cell>
        </row>
        <row r="81">
          <cell r="A81">
            <v>439</v>
          </cell>
          <cell r="B81" t="str">
            <v>Totara College of Accelerated Learning</v>
          </cell>
          <cell r="C81">
            <v>32</v>
          </cell>
          <cell r="D81" t="str">
            <v>Composite</v>
          </cell>
          <cell r="E81" t="str">
            <v>IU</v>
          </cell>
          <cell r="F81" t="str">
            <v>State: Integrated</v>
          </cell>
          <cell r="G81" t="str">
            <v>Composite</v>
          </cell>
        </row>
        <row r="82">
          <cell r="A82">
            <v>443</v>
          </cell>
          <cell r="B82" t="str">
            <v>Hastings Christian School</v>
          </cell>
          <cell r="C82">
            <v>32</v>
          </cell>
          <cell r="D82" t="str">
            <v>Composite</v>
          </cell>
          <cell r="E82" t="str">
            <v>IU</v>
          </cell>
          <cell r="F82" t="str">
            <v>State: Integrated</v>
          </cell>
          <cell r="G82" t="str">
            <v>Composite</v>
          </cell>
        </row>
        <row r="83">
          <cell r="A83">
            <v>451</v>
          </cell>
          <cell r="B83" t="str">
            <v>Hamilton Christian School</v>
          </cell>
          <cell r="C83">
            <v>32</v>
          </cell>
          <cell r="D83" t="str">
            <v>Composite</v>
          </cell>
          <cell r="E83" t="str">
            <v>IU</v>
          </cell>
          <cell r="F83" t="str">
            <v>State: Integrated</v>
          </cell>
          <cell r="G83" t="str">
            <v>Composite</v>
          </cell>
        </row>
        <row r="84">
          <cell r="A84">
            <v>453</v>
          </cell>
          <cell r="B84" t="str">
            <v>Kadimah School</v>
          </cell>
          <cell r="C84">
            <v>20</v>
          </cell>
          <cell r="D84" t="str">
            <v>Full Primary</v>
          </cell>
          <cell r="E84" t="str">
            <v>IU</v>
          </cell>
          <cell r="F84" t="str">
            <v>State: Integrated</v>
          </cell>
          <cell r="G84" t="str">
            <v>Full Primary</v>
          </cell>
        </row>
        <row r="85">
          <cell r="A85">
            <v>471</v>
          </cell>
          <cell r="B85" t="str">
            <v>Zayed College for Girls</v>
          </cell>
          <cell r="C85">
            <v>30</v>
          </cell>
          <cell r="D85" t="str">
            <v>Secondary (Year 7-15)</v>
          </cell>
          <cell r="E85" t="str">
            <v>IU</v>
          </cell>
          <cell r="F85" t="str">
            <v>State: Integrated</v>
          </cell>
          <cell r="G85" t="str">
            <v>Year 7-15</v>
          </cell>
        </row>
        <row r="86">
          <cell r="A86">
            <v>471</v>
          </cell>
          <cell r="B86" t="str">
            <v>Zayed College for Girls</v>
          </cell>
          <cell r="C86">
            <v>30</v>
          </cell>
          <cell r="D86" t="str">
            <v>Secondary (Year 7-15)</v>
          </cell>
          <cell r="E86" t="str">
            <v>IU</v>
          </cell>
          <cell r="F86" t="str">
            <v>State: Integrated</v>
          </cell>
          <cell r="G86" t="str">
            <v>Year 7-15</v>
          </cell>
        </row>
        <row r="87">
          <cell r="A87">
            <v>482</v>
          </cell>
          <cell r="B87" t="str">
            <v>Aquinas College</v>
          </cell>
          <cell r="C87">
            <v>30</v>
          </cell>
          <cell r="D87" t="str">
            <v>Secondary (Year 7-15)</v>
          </cell>
          <cell r="E87" t="str">
            <v>IU</v>
          </cell>
          <cell r="F87" t="str">
            <v>State: Integrated</v>
          </cell>
          <cell r="G87" t="str">
            <v>Year 7-15</v>
          </cell>
        </row>
        <row r="88">
          <cell r="A88">
            <v>491</v>
          </cell>
          <cell r="B88" t="str">
            <v>Sancta Maria College</v>
          </cell>
          <cell r="C88">
            <v>30</v>
          </cell>
          <cell r="D88" t="str">
            <v>Secondary (Year 7-15)</v>
          </cell>
          <cell r="E88" t="str">
            <v>IU</v>
          </cell>
          <cell r="F88" t="str">
            <v>State: Integrated</v>
          </cell>
          <cell r="G88" t="str">
            <v>Year 7-15</v>
          </cell>
        </row>
        <row r="89">
          <cell r="A89">
            <v>528</v>
          </cell>
          <cell r="B89" t="str">
            <v>Ponatahi Christian School</v>
          </cell>
          <cell r="C89">
            <v>32</v>
          </cell>
          <cell r="D89" t="str">
            <v>Composite</v>
          </cell>
          <cell r="E89" t="str">
            <v>IU</v>
          </cell>
          <cell r="F89" t="str">
            <v>State: Integrated</v>
          </cell>
          <cell r="G89" t="str">
            <v>Composite</v>
          </cell>
        </row>
        <row r="90">
          <cell r="A90">
            <v>531</v>
          </cell>
          <cell r="B90" t="str">
            <v>Catholic Cathedral College</v>
          </cell>
          <cell r="C90">
            <v>30</v>
          </cell>
          <cell r="D90" t="str">
            <v>Secondary (Year 7-15)</v>
          </cell>
          <cell r="E90" t="str">
            <v>IU</v>
          </cell>
          <cell r="F90" t="str">
            <v>State: Integrated</v>
          </cell>
          <cell r="G90" t="str">
            <v>Year 7-15</v>
          </cell>
        </row>
        <row r="91">
          <cell r="A91">
            <v>532</v>
          </cell>
          <cell r="B91" t="str">
            <v>John Paul College</v>
          </cell>
          <cell r="C91">
            <v>30</v>
          </cell>
          <cell r="D91" t="str">
            <v>Secondary (Year 7-15)</v>
          </cell>
          <cell r="E91" t="str">
            <v>IU</v>
          </cell>
          <cell r="F91" t="str">
            <v>State: Integrated</v>
          </cell>
          <cell r="G91" t="str">
            <v>Year 7-15</v>
          </cell>
        </row>
        <row r="92">
          <cell r="A92">
            <v>536</v>
          </cell>
          <cell r="B92" t="str">
            <v>Trinity Catholic College</v>
          </cell>
          <cell r="C92">
            <v>30</v>
          </cell>
          <cell r="D92" t="str">
            <v>Secondary (Year 7-15)</v>
          </cell>
          <cell r="E92" t="str">
            <v>IU</v>
          </cell>
          <cell r="F92" t="str">
            <v>State: Integrated</v>
          </cell>
          <cell r="G92" t="str">
            <v>Year 7-15</v>
          </cell>
        </row>
        <row r="93">
          <cell r="A93">
            <v>539</v>
          </cell>
          <cell r="B93" t="str">
            <v>Waikato Waldorf School ( Rudolf Steiner)</v>
          </cell>
          <cell r="C93">
            <v>32</v>
          </cell>
          <cell r="D93" t="str">
            <v>Composite</v>
          </cell>
          <cell r="E93" t="str">
            <v>IU</v>
          </cell>
          <cell r="F93" t="str">
            <v>State: Integrated</v>
          </cell>
          <cell r="G93" t="str">
            <v>Composite</v>
          </cell>
        </row>
        <row r="94">
          <cell r="A94">
            <v>544</v>
          </cell>
          <cell r="B94" t="str">
            <v>Al-Madinah School</v>
          </cell>
          <cell r="C94">
            <v>32</v>
          </cell>
          <cell r="D94" t="str">
            <v>Composite</v>
          </cell>
          <cell r="E94" t="str">
            <v>IU</v>
          </cell>
          <cell r="F94" t="str">
            <v>State: Integrated</v>
          </cell>
          <cell r="G94" t="str">
            <v>Composite</v>
          </cell>
        </row>
        <row r="95">
          <cell r="A95">
            <v>557</v>
          </cell>
          <cell r="B95" t="str">
            <v>Holy Family School (Wanaka)</v>
          </cell>
          <cell r="C95">
            <v>20</v>
          </cell>
          <cell r="D95" t="str">
            <v>Full Primary</v>
          </cell>
          <cell r="E95" t="str">
            <v>IU</v>
          </cell>
          <cell r="F95" t="str">
            <v>State: Integrated</v>
          </cell>
          <cell r="G95" t="str">
            <v>Full Primary</v>
          </cell>
        </row>
        <row r="96">
          <cell r="A96">
            <v>603</v>
          </cell>
          <cell r="B96" t="str">
            <v>KingsGate School</v>
          </cell>
          <cell r="C96">
            <v>20</v>
          </cell>
          <cell r="D96" t="str">
            <v>Full Primary</v>
          </cell>
          <cell r="E96" t="str">
            <v>IU</v>
          </cell>
          <cell r="F96" t="str">
            <v>State: Integrated</v>
          </cell>
          <cell r="G96" t="str">
            <v>Full Primary</v>
          </cell>
        </row>
        <row r="97">
          <cell r="A97">
            <v>608</v>
          </cell>
          <cell r="B97" t="str">
            <v>Ashburton Christian School</v>
          </cell>
          <cell r="C97">
            <v>32</v>
          </cell>
          <cell r="D97" t="str">
            <v>Composite</v>
          </cell>
          <cell r="E97" t="str">
            <v>IU</v>
          </cell>
          <cell r="F97" t="str">
            <v>State: Integrated</v>
          </cell>
          <cell r="G97" t="str">
            <v>Composite</v>
          </cell>
        </row>
        <row r="98">
          <cell r="A98">
            <v>618</v>
          </cell>
          <cell r="B98" t="str">
            <v>Sancta Maria Catholic Primary School</v>
          </cell>
          <cell r="C98">
            <v>21</v>
          </cell>
          <cell r="D98" t="str">
            <v>Contributing</v>
          </cell>
          <cell r="E98" t="str">
            <v>IU</v>
          </cell>
          <cell r="F98" t="str">
            <v>State: Integrated</v>
          </cell>
          <cell r="G98" t="str">
            <v>Contributing</v>
          </cell>
        </row>
        <row r="99">
          <cell r="A99">
            <v>633</v>
          </cell>
          <cell r="B99" t="str">
            <v>Kingsview School</v>
          </cell>
          <cell r="C99">
            <v>20</v>
          </cell>
          <cell r="D99" t="str">
            <v>Full Primary</v>
          </cell>
          <cell r="E99" t="str">
            <v>IU</v>
          </cell>
          <cell r="F99" t="str">
            <v>State: Integrated</v>
          </cell>
          <cell r="G99" t="str">
            <v>Full Primary</v>
          </cell>
        </row>
        <row r="100">
          <cell r="A100">
            <v>710</v>
          </cell>
          <cell r="B100" t="str">
            <v>Rolleston Christian School</v>
          </cell>
          <cell r="C100">
            <v>20</v>
          </cell>
          <cell r="D100" t="str">
            <v>Full Primary</v>
          </cell>
          <cell r="E100" t="str">
            <v>IU</v>
          </cell>
          <cell r="F100" t="str">
            <v>State: Integrated</v>
          </cell>
          <cell r="G100" t="str">
            <v>Full Primary</v>
          </cell>
        </row>
        <row r="101">
          <cell r="A101">
            <v>738</v>
          </cell>
          <cell r="B101" t="str">
            <v>St Francis of Assisi Catholic School</v>
          </cell>
          <cell r="C101">
            <v>20</v>
          </cell>
          <cell r="D101" t="str">
            <v>Full Primary</v>
          </cell>
          <cell r="E101" t="str">
            <v>IU</v>
          </cell>
          <cell r="F101" t="str">
            <v>State: Integrated</v>
          </cell>
          <cell r="G101" t="str">
            <v>Full Primary</v>
          </cell>
        </row>
        <row r="102">
          <cell r="A102">
            <v>743</v>
          </cell>
          <cell r="B102" t="str">
            <v>Holy Trinity Catholic Primary School</v>
          </cell>
          <cell r="C102">
            <v>20</v>
          </cell>
          <cell r="D102" t="str">
            <v>Full Primary</v>
          </cell>
          <cell r="E102" t="str">
            <v>IU</v>
          </cell>
          <cell r="F102" t="str">
            <v>State: Integrated</v>
          </cell>
          <cell r="G102" t="str">
            <v>Full Primary</v>
          </cell>
        </row>
        <row r="103">
          <cell r="A103">
            <v>781</v>
          </cell>
          <cell r="B103" t="str">
            <v>Jireh Christian School</v>
          </cell>
          <cell r="C103">
            <v>20</v>
          </cell>
          <cell r="D103" t="str">
            <v>Full Primary</v>
          </cell>
          <cell r="E103" t="str">
            <v>IU</v>
          </cell>
          <cell r="F103" t="str">
            <v>State: Integrated</v>
          </cell>
          <cell r="G103" t="str">
            <v>Full Primary</v>
          </cell>
        </row>
        <row r="104">
          <cell r="A104">
            <v>846</v>
          </cell>
          <cell r="B104" t="str">
            <v>Suzanne Aubert Catholic School</v>
          </cell>
          <cell r="C104">
            <v>21</v>
          </cell>
          <cell r="D104" t="str">
            <v>Contributing</v>
          </cell>
          <cell r="E104" t="str">
            <v>IU</v>
          </cell>
          <cell r="F104" t="str">
            <v>State: Integrated</v>
          </cell>
          <cell r="G104" t="str">
            <v>Contributing</v>
          </cell>
        </row>
        <row r="105">
          <cell r="A105">
            <v>880</v>
          </cell>
          <cell r="B105" t="str">
            <v>Waatea School</v>
          </cell>
          <cell r="C105">
            <v>20</v>
          </cell>
          <cell r="D105" t="str">
            <v>Full Primary</v>
          </cell>
          <cell r="E105" t="str">
            <v>IU</v>
          </cell>
          <cell r="F105" t="str">
            <v>State: Integrated</v>
          </cell>
          <cell r="G105" t="str">
            <v>Full Primary</v>
          </cell>
        </row>
        <row r="106">
          <cell r="A106">
            <v>881</v>
          </cell>
          <cell r="B106" t="str">
            <v>Tūranga Tangata Rite</v>
          </cell>
          <cell r="C106">
            <v>40</v>
          </cell>
          <cell r="D106" t="str">
            <v>Secondary (Year 9-15)</v>
          </cell>
          <cell r="E106" t="str">
            <v>IU</v>
          </cell>
          <cell r="F106" t="str">
            <v>State: Integrated</v>
          </cell>
          <cell r="G106" t="str">
            <v>Year 9-15</v>
          </cell>
        </row>
        <row r="107">
          <cell r="A107">
            <v>941</v>
          </cell>
          <cell r="B107" t="str">
            <v>Iqra School</v>
          </cell>
          <cell r="C107">
            <v>32</v>
          </cell>
          <cell r="D107" t="str">
            <v>Composite</v>
          </cell>
          <cell r="E107" t="str">
            <v>IU</v>
          </cell>
          <cell r="F107" t="str">
            <v>State: Integrated</v>
          </cell>
          <cell r="G107" t="str">
            <v>Composite</v>
          </cell>
        </row>
        <row r="108">
          <cell r="A108">
            <v>946</v>
          </cell>
          <cell r="B108" t="str">
            <v>Motueka Steiner School</v>
          </cell>
          <cell r="C108">
            <v>21</v>
          </cell>
          <cell r="D108" t="str">
            <v>Contributing</v>
          </cell>
          <cell r="E108" t="str">
            <v>IU</v>
          </cell>
          <cell r="F108" t="str">
            <v>State: Integrated</v>
          </cell>
          <cell r="G108" t="str">
            <v>Contributing</v>
          </cell>
        </row>
        <row r="109">
          <cell r="A109">
            <v>949</v>
          </cell>
          <cell r="B109" t="str">
            <v>St Ignatius of Loyola Catholic College</v>
          </cell>
          <cell r="C109">
            <v>30</v>
          </cell>
          <cell r="D109" t="str">
            <v>Secondary (Year 7-15)</v>
          </cell>
          <cell r="E109" t="str">
            <v>IU</v>
          </cell>
          <cell r="F109" t="str">
            <v>State: Integrated</v>
          </cell>
          <cell r="G109" t="str">
            <v>Year 7-15</v>
          </cell>
        </row>
        <row r="110">
          <cell r="A110">
            <v>956</v>
          </cell>
          <cell r="B110" t="str">
            <v>Harvest Christian School</v>
          </cell>
          <cell r="C110">
            <v>20</v>
          </cell>
          <cell r="D110" t="str">
            <v>Full Primary</v>
          </cell>
          <cell r="E110" t="str">
            <v>IU</v>
          </cell>
          <cell r="F110" t="str">
            <v>State: Integrated</v>
          </cell>
          <cell r="G110" t="str">
            <v>Full Primary</v>
          </cell>
        </row>
        <row r="111">
          <cell r="A111">
            <v>1082</v>
          </cell>
          <cell r="B111" t="str">
            <v>Pompallier Catholic School</v>
          </cell>
          <cell r="C111">
            <v>20</v>
          </cell>
          <cell r="D111" t="str">
            <v>Full Primary</v>
          </cell>
          <cell r="E111" t="str">
            <v>IU</v>
          </cell>
          <cell r="F111" t="str">
            <v>State: Integrated</v>
          </cell>
          <cell r="G111" t="str">
            <v>Full Primary</v>
          </cell>
        </row>
        <row r="112">
          <cell r="A112">
            <v>1098</v>
          </cell>
          <cell r="B112" t="str">
            <v>St Joseph's Catholic School (Dargaville)</v>
          </cell>
          <cell r="C112">
            <v>20</v>
          </cell>
          <cell r="D112" t="str">
            <v>Full Primary</v>
          </cell>
          <cell r="E112" t="str">
            <v>IU</v>
          </cell>
          <cell r="F112" t="str">
            <v>State: Integrated</v>
          </cell>
          <cell r="G112" t="str">
            <v>Full Primary</v>
          </cell>
        </row>
        <row r="113">
          <cell r="A113">
            <v>1100</v>
          </cell>
          <cell r="B113" t="str">
            <v>Te Kura o Hato Hohepa Te Kamura</v>
          </cell>
          <cell r="C113">
            <v>20</v>
          </cell>
          <cell r="D113" t="str">
            <v>Full Primary</v>
          </cell>
          <cell r="E113" t="str">
            <v>IU</v>
          </cell>
          <cell r="F113" t="str">
            <v>State: Integrated</v>
          </cell>
          <cell r="G113" t="str">
            <v>Full Primary</v>
          </cell>
        </row>
        <row r="114">
          <cell r="A114">
            <v>1138</v>
          </cell>
          <cell r="B114" t="str">
            <v>Renew School</v>
          </cell>
          <cell r="C114">
            <v>32</v>
          </cell>
          <cell r="D114" t="str">
            <v>Composite</v>
          </cell>
          <cell r="E114" t="str">
            <v>IU</v>
          </cell>
          <cell r="F114" t="str">
            <v>State: Integrated</v>
          </cell>
          <cell r="G114" t="str">
            <v>Composite</v>
          </cell>
        </row>
        <row r="115">
          <cell r="A115">
            <v>1139</v>
          </cell>
          <cell r="B115" t="str">
            <v>Lake Taupo Christian School</v>
          </cell>
          <cell r="C115">
            <v>32</v>
          </cell>
          <cell r="D115" t="str">
            <v>Composite</v>
          </cell>
          <cell r="E115" t="str">
            <v>IU</v>
          </cell>
          <cell r="F115" t="str">
            <v>State: Integrated</v>
          </cell>
          <cell r="G115" t="str">
            <v>Composite</v>
          </cell>
        </row>
        <row r="116">
          <cell r="A116">
            <v>1148</v>
          </cell>
          <cell r="B116" t="str">
            <v>Nelson Christian Academy</v>
          </cell>
          <cell r="C116">
            <v>20</v>
          </cell>
          <cell r="D116" t="str">
            <v>Full Primary</v>
          </cell>
          <cell r="E116" t="str">
            <v>IU</v>
          </cell>
          <cell r="F116" t="str">
            <v>State: Integrated</v>
          </cell>
          <cell r="G116" t="str">
            <v>Full Primary</v>
          </cell>
        </row>
        <row r="117">
          <cell r="A117">
            <v>1149</v>
          </cell>
          <cell r="B117" t="str">
            <v>Sonrise Christian School</v>
          </cell>
          <cell r="C117">
            <v>32</v>
          </cell>
          <cell r="D117" t="str">
            <v>Composite</v>
          </cell>
          <cell r="E117" t="str">
            <v>IU</v>
          </cell>
          <cell r="F117" t="str">
            <v>State: Integrated</v>
          </cell>
          <cell r="G117" t="str">
            <v>Composite</v>
          </cell>
        </row>
        <row r="118">
          <cell r="A118">
            <v>1156</v>
          </cell>
          <cell r="B118" t="str">
            <v>Horizon School</v>
          </cell>
          <cell r="C118">
            <v>32</v>
          </cell>
          <cell r="D118" t="str">
            <v>Composite</v>
          </cell>
          <cell r="E118" t="str">
            <v>IU</v>
          </cell>
          <cell r="F118" t="str">
            <v>State: Integrated</v>
          </cell>
          <cell r="G118" t="str">
            <v>Composite</v>
          </cell>
        </row>
        <row r="119">
          <cell r="A119">
            <v>1168</v>
          </cell>
          <cell r="B119" t="str">
            <v>Emmanuel Christian School</v>
          </cell>
          <cell r="C119">
            <v>32</v>
          </cell>
          <cell r="D119" t="str">
            <v>Composite</v>
          </cell>
          <cell r="E119" t="str">
            <v>IU</v>
          </cell>
          <cell r="F119" t="str">
            <v>State: Integrated</v>
          </cell>
          <cell r="G119" t="str">
            <v>Composite</v>
          </cell>
        </row>
        <row r="120">
          <cell r="A120">
            <v>1169</v>
          </cell>
          <cell r="B120" t="str">
            <v>Paeroa Christian School</v>
          </cell>
          <cell r="C120">
            <v>20</v>
          </cell>
          <cell r="D120" t="str">
            <v>Full Primary</v>
          </cell>
          <cell r="E120" t="str">
            <v>IU</v>
          </cell>
          <cell r="F120" t="str">
            <v>State: Integrated</v>
          </cell>
          <cell r="G120" t="str">
            <v>Full Primary</v>
          </cell>
        </row>
        <row r="121">
          <cell r="A121">
            <v>1170</v>
          </cell>
          <cell r="B121" t="str">
            <v>Whakatane S D A School</v>
          </cell>
          <cell r="C121">
            <v>20</v>
          </cell>
          <cell r="D121" t="str">
            <v>Full Primary</v>
          </cell>
          <cell r="E121" t="str">
            <v>IU</v>
          </cell>
          <cell r="F121" t="str">
            <v>State: Integrated</v>
          </cell>
          <cell r="G121" t="str">
            <v>Full Primary</v>
          </cell>
        </row>
        <row r="122">
          <cell r="A122">
            <v>1172</v>
          </cell>
          <cell r="B122" t="str">
            <v>Cornerstone Christian School</v>
          </cell>
          <cell r="C122">
            <v>32</v>
          </cell>
          <cell r="D122" t="str">
            <v>Composite</v>
          </cell>
          <cell r="E122" t="str">
            <v>IU</v>
          </cell>
          <cell r="F122" t="str">
            <v>State: Integrated</v>
          </cell>
          <cell r="G122" t="str">
            <v>Composite</v>
          </cell>
        </row>
        <row r="123">
          <cell r="A123">
            <v>1175</v>
          </cell>
          <cell r="B123" t="str">
            <v>Kaikohe Christian School</v>
          </cell>
          <cell r="C123">
            <v>32</v>
          </cell>
          <cell r="D123" t="str">
            <v>Composite</v>
          </cell>
          <cell r="E123" t="str">
            <v>IU</v>
          </cell>
          <cell r="F123" t="str">
            <v>State: Integrated</v>
          </cell>
          <cell r="G123" t="str">
            <v>Composite</v>
          </cell>
        </row>
        <row r="124">
          <cell r="A124">
            <v>1178</v>
          </cell>
          <cell r="B124" t="str">
            <v>Tasman Bay Christian School</v>
          </cell>
          <cell r="C124">
            <v>20</v>
          </cell>
          <cell r="D124" t="str">
            <v>Full Primary</v>
          </cell>
          <cell r="E124" t="str">
            <v>IU</v>
          </cell>
          <cell r="F124" t="str">
            <v>State: Integrated</v>
          </cell>
          <cell r="G124" t="str">
            <v>Full Primary</v>
          </cell>
        </row>
        <row r="125">
          <cell r="A125">
            <v>1179</v>
          </cell>
          <cell r="B125" t="str">
            <v>Maranatha Christian School</v>
          </cell>
          <cell r="C125">
            <v>20</v>
          </cell>
          <cell r="D125" t="str">
            <v>Full Primary</v>
          </cell>
          <cell r="E125" t="str">
            <v>IU</v>
          </cell>
          <cell r="F125" t="str">
            <v>State: Integrated</v>
          </cell>
          <cell r="G125" t="str">
            <v>Full Primary</v>
          </cell>
        </row>
        <row r="126">
          <cell r="A126">
            <v>1184</v>
          </cell>
          <cell r="B126" t="str">
            <v>Hawera Christian School</v>
          </cell>
          <cell r="C126">
            <v>20</v>
          </cell>
          <cell r="D126" t="str">
            <v>Full Primary</v>
          </cell>
          <cell r="E126" t="str">
            <v>IU</v>
          </cell>
          <cell r="F126" t="str">
            <v>State: Integrated</v>
          </cell>
          <cell r="G126" t="str">
            <v>Full Primary</v>
          </cell>
        </row>
        <row r="127">
          <cell r="A127">
            <v>1186</v>
          </cell>
          <cell r="B127" t="str">
            <v>Matamata Christian School</v>
          </cell>
          <cell r="C127">
            <v>20</v>
          </cell>
          <cell r="D127" t="str">
            <v>Full Primary</v>
          </cell>
          <cell r="E127" t="str">
            <v>IU</v>
          </cell>
          <cell r="F127" t="str">
            <v>State: Integrated</v>
          </cell>
          <cell r="G127" t="str">
            <v>Full Primary</v>
          </cell>
        </row>
        <row r="128">
          <cell r="A128">
            <v>1187</v>
          </cell>
          <cell r="B128" t="str">
            <v>Tauranga Waldorf School</v>
          </cell>
          <cell r="C128">
            <v>20</v>
          </cell>
          <cell r="D128" t="str">
            <v>Full Primary</v>
          </cell>
          <cell r="E128" t="str">
            <v>IU</v>
          </cell>
          <cell r="F128" t="str">
            <v>State: Integrated</v>
          </cell>
          <cell r="G128" t="str">
            <v>Full Primary</v>
          </cell>
        </row>
        <row r="129">
          <cell r="A129">
            <v>1189</v>
          </cell>
          <cell r="B129" t="str">
            <v>Wā Ora Montessori</v>
          </cell>
          <cell r="C129">
            <v>32</v>
          </cell>
          <cell r="D129" t="str">
            <v>Composite</v>
          </cell>
          <cell r="E129" t="str">
            <v>IU</v>
          </cell>
          <cell r="F129" t="str">
            <v>State: Integrated</v>
          </cell>
          <cell r="G129" t="str">
            <v>Composite</v>
          </cell>
        </row>
        <row r="130">
          <cell r="A130">
            <v>1190</v>
          </cell>
          <cell r="B130" t="str">
            <v>Elim Christian College</v>
          </cell>
          <cell r="C130">
            <v>32</v>
          </cell>
          <cell r="D130" t="str">
            <v>Composite</v>
          </cell>
          <cell r="E130" t="str">
            <v>IU</v>
          </cell>
          <cell r="F130" t="str">
            <v>State: Integrated</v>
          </cell>
          <cell r="G130" t="str">
            <v>Composite</v>
          </cell>
        </row>
        <row r="131">
          <cell r="A131">
            <v>1192</v>
          </cell>
          <cell r="B131" t="str">
            <v>Dunedin Rudolf Steiner School</v>
          </cell>
          <cell r="C131">
            <v>20</v>
          </cell>
          <cell r="D131" t="str">
            <v>Full Primary</v>
          </cell>
          <cell r="E131" t="str">
            <v>IU</v>
          </cell>
          <cell r="F131" t="str">
            <v>State: Integrated</v>
          </cell>
          <cell r="G131" t="str">
            <v>Full Primary</v>
          </cell>
        </row>
        <row r="132">
          <cell r="A132">
            <v>1245</v>
          </cell>
          <cell r="B132" t="str">
            <v>Christ the King Catholic School (Owairaka)</v>
          </cell>
          <cell r="C132">
            <v>20</v>
          </cell>
          <cell r="D132" t="str">
            <v>Full Primary</v>
          </cell>
          <cell r="E132" t="str">
            <v>IU</v>
          </cell>
          <cell r="F132" t="str">
            <v>State: Integrated</v>
          </cell>
          <cell r="G132" t="str">
            <v>Full Primary</v>
          </cell>
        </row>
        <row r="133">
          <cell r="A133">
            <v>1297</v>
          </cell>
          <cell r="B133" t="str">
            <v>Good Shepherd School (Balmoral)</v>
          </cell>
          <cell r="C133">
            <v>21</v>
          </cell>
          <cell r="D133" t="str">
            <v>Contributing</v>
          </cell>
          <cell r="E133" t="str">
            <v>IU</v>
          </cell>
          <cell r="F133" t="str">
            <v>State: Integrated</v>
          </cell>
          <cell r="G133" t="str">
            <v>Contributing</v>
          </cell>
        </row>
        <row r="134">
          <cell r="A134">
            <v>1315</v>
          </cell>
          <cell r="B134" t="str">
            <v>Holy Cross School (Papatoetoe)</v>
          </cell>
          <cell r="C134">
            <v>20</v>
          </cell>
          <cell r="D134" t="str">
            <v>Full Primary</v>
          </cell>
          <cell r="E134" t="str">
            <v>IU</v>
          </cell>
          <cell r="F134" t="str">
            <v>State: Integrated</v>
          </cell>
          <cell r="G134" t="str">
            <v>Full Primary</v>
          </cell>
        </row>
        <row r="135">
          <cell r="A135">
            <v>1316</v>
          </cell>
          <cell r="B135" t="str">
            <v>Holy Cross Catholic School (Henderson)</v>
          </cell>
          <cell r="C135">
            <v>20</v>
          </cell>
          <cell r="D135" t="str">
            <v>Full Primary</v>
          </cell>
          <cell r="E135" t="str">
            <v>IU</v>
          </cell>
          <cell r="F135" t="str">
            <v>State: Integrated</v>
          </cell>
          <cell r="G135" t="str">
            <v>Full Primary</v>
          </cell>
        </row>
        <row r="136">
          <cell r="A136">
            <v>1359</v>
          </cell>
          <cell r="B136" t="str">
            <v>Marist School (Mt Albert)</v>
          </cell>
          <cell r="C136">
            <v>21</v>
          </cell>
          <cell r="D136" t="str">
            <v>Contributing</v>
          </cell>
          <cell r="E136" t="str">
            <v>IU</v>
          </cell>
          <cell r="F136" t="str">
            <v>State: Integrated</v>
          </cell>
          <cell r="G136" t="str">
            <v>Contributing</v>
          </cell>
        </row>
        <row r="137">
          <cell r="A137">
            <v>1360</v>
          </cell>
          <cell r="B137" t="str">
            <v>Marist Catholic School (Herne Bay)</v>
          </cell>
          <cell r="C137">
            <v>21</v>
          </cell>
          <cell r="D137" t="str">
            <v>Contributing</v>
          </cell>
          <cell r="E137" t="str">
            <v>IU</v>
          </cell>
          <cell r="F137" t="str">
            <v>State: Integrated</v>
          </cell>
          <cell r="G137" t="str">
            <v>Contributing</v>
          </cell>
        </row>
        <row r="138">
          <cell r="A138">
            <v>1376</v>
          </cell>
          <cell r="B138" t="str">
            <v>Monte Cecilia Catholic School</v>
          </cell>
          <cell r="C138">
            <v>21</v>
          </cell>
          <cell r="D138" t="str">
            <v>Contributing</v>
          </cell>
          <cell r="E138" t="str">
            <v>IU</v>
          </cell>
          <cell r="F138" t="str">
            <v>State: Integrated</v>
          </cell>
          <cell r="G138" t="str">
            <v>Contributing</v>
          </cell>
        </row>
        <row r="139">
          <cell r="A139">
            <v>1382</v>
          </cell>
          <cell r="B139" t="str">
            <v>Mt Carmel School (Meadowbank)</v>
          </cell>
          <cell r="C139">
            <v>21</v>
          </cell>
          <cell r="D139" t="str">
            <v>Contributing</v>
          </cell>
          <cell r="E139" t="str">
            <v>IU</v>
          </cell>
          <cell r="F139" t="str">
            <v>State: Integrated</v>
          </cell>
          <cell r="G139" t="str">
            <v>Contributing</v>
          </cell>
        </row>
        <row r="140">
          <cell r="A140">
            <v>1411</v>
          </cell>
          <cell r="B140" t="str">
            <v>Our Lady Sacred Heart School (Epsom)</v>
          </cell>
          <cell r="C140">
            <v>21</v>
          </cell>
          <cell r="D140" t="str">
            <v>Contributing</v>
          </cell>
          <cell r="E140" t="str">
            <v>IU</v>
          </cell>
          <cell r="F140" t="str">
            <v>State: Integrated</v>
          </cell>
          <cell r="G140" t="str">
            <v>Contributing</v>
          </cell>
        </row>
        <row r="141">
          <cell r="A141">
            <v>1486</v>
          </cell>
          <cell r="B141" t="str">
            <v>St Anne's Catholic School (Manurewa)</v>
          </cell>
          <cell r="C141">
            <v>20</v>
          </cell>
          <cell r="D141" t="str">
            <v>Full Primary</v>
          </cell>
          <cell r="E141" t="str">
            <v>IU</v>
          </cell>
          <cell r="F141" t="str">
            <v>State: Integrated</v>
          </cell>
          <cell r="G141" t="str">
            <v>Full Primary</v>
          </cell>
        </row>
        <row r="142">
          <cell r="A142">
            <v>1487</v>
          </cell>
          <cell r="B142" t="str">
            <v>St Dominic's Catholic School (Blockhouse Bay)</v>
          </cell>
          <cell r="C142">
            <v>21</v>
          </cell>
          <cell r="D142" t="str">
            <v>Contributing</v>
          </cell>
          <cell r="E142" t="str">
            <v>IU</v>
          </cell>
          <cell r="F142" t="str">
            <v>State: Integrated</v>
          </cell>
          <cell r="G142" t="str">
            <v>Contributing</v>
          </cell>
        </row>
        <row r="143">
          <cell r="A143">
            <v>1488</v>
          </cell>
          <cell r="B143" t="str">
            <v>St Francis Catholic School (Pt Chevalier)</v>
          </cell>
          <cell r="C143">
            <v>21</v>
          </cell>
          <cell r="D143" t="str">
            <v>Contributing</v>
          </cell>
          <cell r="E143" t="str">
            <v>IU</v>
          </cell>
          <cell r="F143" t="str">
            <v>State: Integrated</v>
          </cell>
          <cell r="G143" t="str">
            <v>Contributing</v>
          </cell>
        </row>
        <row r="144">
          <cell r="A144">
            <v>1490</v>
          </cell>
          <cell r="B144" t="str">
            <v>St Ignatius Catholic School (St Heliers)</v>
          </cell>
          <cell r="C144">
            <v>21</v>
          </cell>
          <cell r="D144" t="str">
            <v>Contributing</v>
          </cell>
          <cell r="E144" t="str">
            <v>IU</v>
          </cell>
          <cell r="F144" t="str">
            <v>State: Integrated</v>
          </cell>
          <cell r="G144" t="str">
            <v>Contributing</v>
          </cell>
        </row>
        <row r="145">
          <cell r="A145">
            <v>1491</v>
          </cell>
          <cell r="B145" t="str">
            <v>St John the Evangelist Catholic School</v>
          </cell>
          <cell r="C145">
            <v>20</v>
          </cell>
          <cell r="D145" t="str">
            <v>Full Primary</v>
          </cell>
          <cell r="E145" t="str">
            <v>IU</v>
          </cell>
          <cell r="F145" t="str">
            <v>State: Integrated</v>
          </cell>
          <cell r="G145" t="str">
            <v>Full Primary</v>
          </cell>
        </row>
        <row r="146">
          <cell r="A146">
            <v>1492</v>
          </cell>
          <cell r="B146" t="str">
            <v>St John's School (Mairangi Bay)</v>
          </cell>
          <cell r="C146">
            <v>21</v>
          </cell>
          <cell r="D146" t="str">
            <v>Contributing</v>
          </cell>
          <cell r="E146" t="str">
            <v>IU</v>
          </cell>
          <cell r="F146" t="str">
            <v>State: Integrated</v>
          </cell>
          <cell r="G146" t="str">
            <v>Contributing</v>
          </cell>
        </row>
        <row r="147">
          <cell r="A147">
            <v>1493</v>
          </cell>
          <cell r="B147" t="str">
            <v>St Joseph's School (Grey Lynn)</v>
          </cell>
          <cell r="C147">
            <v>20</v>
          </cell>
          <cell r="D147" t="str">
            <v>Full Primary</v>
          </cell>
          <cell r="E147" t="str">
            <v>IU</v>
          </cell>
          <cell r="F147" t="str">
            <v>State: Integrated</v>
          </cell>
          <cell r="G147" t="str">
            <v>Full Primary</v>
          </cell>
        </row>
        <row r="148">
          <cell r="A148">
            <v>1494</v>
          </cell>
          <cell r="B148" t="str">
            <v>St Joseph's Catholic School (Onehunga)</v>
          </cell>
          <cell r="C148">
            <v>20</v>
          </cell>
          <cell r="D148" t="str">
            <v>Full Primary</v>
          </cell>
          <cell r="E148" t="str">
            <v>IU</v>
          </cell>
          <cell r="F148" t="str">
            <v>State: Integrated</v>
          </cell>
          <cell r="G148" t="str">
            <v>Full Primary</v>
          </cell>
        </row>
        <row r="149">
          <cell r="A149">
            <v>1495</v>
          </cell>
          <cell r="B149" t="str">
            <v>St Joseph's School (Orakei)</v>
          </cell>
          <cell r="C149">
            <v>21</v>
          </cell>
          <cell r="D149" t="str">
            <v>Contributing</v>
          </cell>
          <cell r="E149" t="str">
            <v>IU</v>
          </cell>
          <cell r="F149" t="str">
            <v>State: Integrated</v>
          </cell>
          <cell r="G149" t="str">
            <v>Contributing</v>
          </cell>
        </row>
        <row r="150">
          <cell r="A150">
            <v>1496</v>
          </cell>
          <cell r="B150" t="str">
            <v>St Joseph's School (Otahuhu)</v>
          </cell>
          <cell r="C150">
            <v>20</v>
          </cell>
          <cell r="D150" t="str">
            <v>Full Primary</v>
          </cell>
          <cell r="E150" t="str">
            <v>IU</v>
          </cell>
          <cell r="F150" t="str">
            <v>State: Integrated</v>
          </cell>
          <cell r="G150" t="str">
            <v>Full Primary</v>
          </cell>
        </row>
        <row r="151">
          <cell r="A151">
            <v>1497</v>
          </cell>
          <cell r="B151" t="str">
            <v>St Joseph's School (Pukekohe)</v>
          </cell>
          <cell r="C151">
            <v>20</v>
          </cell>
          <cell r="D151" t="str">
            <v>Full Primary</v>
          </cell>
          <cell r="E151" t="str">
            <v>IU</v>
          </cell>
          <cell r="F151" t="str">
            <v>State: Integrated</v>
          </cell>
          <cell r="G151" t="str">
            <v>Full Primary</v>
          </cell>
        </row>
        <row r="152">
          <cell r="A152">
            <v>1498</v>
          </cell>
          <cell r="B152" t="str">
            <v>St Joseph's Catholic School (Takapuna)</v>
          </cell>
          <cell r="C152">
            <v>21</v>
          </cell>
          <cell r="D152" t="str">
            <v>Contributing</v>
          </cell>
          <cell r="E152" t="str">
            <v>IU</v>
          </cell>
          <cell r="F152" t="str">
            <v>State: Integrated</v>
          </cell>
          <cell r="G152" t="str">
            <v>Contributing</v>
          </cell>
        </row>
        <row r="153">
          <cell r="A153">
            <v>1500</v>
          </cell>
          <cell r="B153" t="str">
            <v>St Leo's Catholic School (Devonport)</v>
          </cell>
          <cell r="C153">
            <v>21</v>
          </cell>
          <cell r="D153" t="str">
            <v>Contributing</v>
          </cell>
          <cell r="E153" t="str">
            <v>IU</v>
          </cell>
          <cell r="F153" t="str">
            <v>State: Integrated</v>
          </cell>
          <cell r="G153" t="str">
            <v>Contributing</v>
          </cell>
        </row>
        <row r="154">
          <cell r="A154">
            <v>1501</v>
          </cell>
          <cell r="B154" t="str">
            <v>St Mark's School (Pakuranga)</v>
          </cell>
          <cell r="C154">
            <v>21</v>
          </cell>
          <cell r="D154" t="str">
            <v>Contributing</v>
          </cell>
          <cell r="E154" t="str">
            <v>IU</v>
          </cell>
          <cell r="F154" t="str">
            <v>State: Integrated</v>
          </cell>
          <cell r="G154" t="str">
            <v>Contributing</v>
          </cell>
        </row>
        <row r="155">
          <cell r="A155">
            <v>1502</v>
          </cell>
          <cell r="B155" t="str">
            <v>St Mary's Catholic School (Papakura)</v>
          </cell>
          <cell r="C155">
            <v>20</v>
          </cell>
          <cell r="D155" t="str">
            <v>Full Primary</v>
          </cell>
          <cell r="E155" t="str">
            <v>IU</v>
          </cell>
          <cell r="F155" t="str">
            <v>State: Integrated</v>
          </cell>
          <cell r="G155" t="str">
            <v>Full Primary</v>
          </cell>
        </row>
        <row r="156">
          <cell r="A156">
            <v>1503</v>
          </cell>
          <cell r="B156" t="str">
            <v>St Mary's Catholic School (Avondale)</v>
          </cell>
          <cell r="C156">
            <v>20</v>
          </cell>
          <cell r="D156" t="str">
            <v>Full Primary</v>
          </cell>
          <cell r="E156" t="str">
            <v>IU</v>
          </cell>
          <cell r="F156" t="str">
            <v>State: Integrated</v>
          </cell>
          <cell r="G156" t="str">
            <v>Full Primary</v>
          </cell>
        </row>
        <row r="157">
          <cell r="A157">
            <v>1504</v>
          </cell>
          <cell r="B157" t="str">
            <v>St Mary's School (Ellerslie)</v>
          </cell>
          <cell r="C157">
            <v>21</v>
          </cell>
          <cell r="D157" t="str">
            <v>Contributing</v>
          </cell>
          <cell r="E157" t="str">
            <v>IU</v>
          </cell>
          <cell r="F157" t="str">
            <v>State: Integrated</v>
          </cell>
          <cell r="G157" t="str">
            <v>Contributing</v>
          </cell>
        </row>
        <row r="158">
          <cell r="A158">
            <v>1505</v>
          </cell>
          <cell r="B158" t="str">
            <v>St Mary's School (Northcote)</v>
          </cell>
          <cell r="C158">
            <v>21</v>
          </cell>
          <cell r="D158" t="str">
            <v>Contributing</v>
          </cell>
          <cell r="E158" t="str">
            <v>IU</v>
          </cell>
          <cell r="F158" t="str">
            <v>State: Integrated</v>
          </cell>
          <cell r="G158" t="str">
            <v>Contributing</v>
          </cell>
        </row>
        <row r="159">
          <cell r="A159">
            <v>1506</v>
          </cell>
          <cell r="B159" t="str">
            <v>St Michael's Catholic School (Remuera)</v>
          </cell>
          <cell r="C159">
            <v>21</v>
          </cell>
          <cell r="D159" t="str">
            <v>Contributing</v>
          </cell>
          <cell r="E159" t="str">
            <v>IU</v>
          </cell>
          <cell r="F159" t="str">
            <v>State: Integrated</v>
          </cell>
          <cell r="G159" t="str">
            <v>Contributing</v>
          </cell>
        </row>
        <row r="160">
          <cell r="A160">
            <v>1507</v>
          </cell>
          <cell r="B160" t="str">
            <v>St Patrick's School (Panmure)</v>
          </cell>
          <cell r="C160">
            <v>20</v>
          </cell>
          <cell r="D160" t="str">
            <v>Full Primary</v>
          </cell>
          <cell r="E160" t="str">
            <v>IU</v>
          </cell>
          <cell r="F160" t="str">
            <v>State: Integrated</v>
          </cell>
          <cell r="G160" t="str">
            <v>Full Primary</v>
          </cell>
        </row>
        <row r="161">
          <cell r="A161">
            <v>1508</v>
          </cell>
          <cell r="B161" t="str">
            <v>St Pius X Catholic School (Glen Innes)</v>
          </cell>
          <cell r="C161">
            <v>20</v>
          </cell>
          <cell r="D161" t="str">
            <v>Full Primary</v>
          </cell>
          <cell r="E161" t="str">
            <v>IU</v>
          </cell>
          <cell r="F161" t="str">
            <v>State: Integrated</v>
          </cell>
          <cell r="G161" t="str">
            <v>Full Primary</v>
          </cell>
        </row>
        <row r="162">
          <cell r="A162">
            <v>1509</v>
          </cell>
          <cell r="B162" t="str">
            <v>St Therese School (Three Kings)</v>
          </cell>
          <cell r="C162">
            <v>20</v>
          </cell>
          <cell r="D162" t="str">
            <v>Full Primary</v>
          </cell>
          <cell r="E162" t="str">
            <v>IU</v>
          </cell>
          <cell r="F162" t="str">
            <v>State: Integrated</v>
          </cell>
          <cell r="G162" t="str">
            <v>Full Primary</v>
          </cell>
        </row>
        <row r="163">
          <cell r="A163">
            <v>1514</v>
          </cell>
          <cell r="B163" t="str">
            <v>Our Lady Star of the Sea School (Howick)</v>
          </cell>
          <cell r="C163">
            <v>21</v>
          </cell>
          <cell r="D163" t="str">
            <v>Contributing</v>
          </cell>
          <cell r="E163" t="str">
            <v>IU</v>
          </cell>
          <cell r="F163" t="str">
            <v>State: Integrated</v>
          </cell>
          <cell r="G163" t="str">
            <v>Contributing</v>
          </cell>
        </row>
        <row r="164">
          <cell r="A164">
            <v>1588</v>
          </cell>
          <cell r="B164" t="str">
            <v>St Francis Xavier Catholic School (Whangarei)</v>
          </cell>
          <cell r="C164">
            <v>21</v>
          </cell>
          <cell r="D164" t="str">
            <v>Contributing</v>
          </cell>
          <cell r="E164" t="str">
            <v>IU</v>
          </cell>
          <cell r="F164" t="str">
            <v>State: Integrated</v>
          </cell>
          <cell r="G164" t="str">
            <v>Contributing</v>
          </cell>
        </row>
        <row r="165">
          <cell r="A165">
            <v>1607</v>
          </cell>
          <cell r="B165" t="str">
            <v>Bishop Edward Gaines Catholic School</v>
          </cell>
          <cell r="C165">
            <v>20</v>
          </cell>
          <cell r="D165" t="str">
            <v>Full Primary</v>
          </cell>
          <cell r="E165" t="str">
            <v>IU</v>
          </cell>
          <cell r="F165" t="str">
            <v>State: Integrated</v>
          </cell>
          <cell r="G165" t="str">
            <v>Full Primary</v>
          </cell>
        </row>
        <row r="166">
          <cell r="A166">
            <v>1608</v>
          </cell>
          <cell r="B166" t="str">
            <v>St Matthew's Primary School (Hastings)</v>
          </cell>
          <cell r="C166">
            <v>20</v>
          </cell>
          <cell r="D166" t="str">
            <v>Full Primary</v>
          </cell>
          <cell r="E166" t="str">
            <v>IU</v>
          </cell>
          <cell r="F166" t="str">
            <v>State: Integrated</v>
          </cell>
          <cell r="G166" t="str">
            <v>Full Primary</v>
          </cell>
        </row>
        <row r="167">
          <cell r="A167">
            <v>1611</v>
          </cell>
          <cell r="B167" t="str">
            <v>Timaru Christian School</v>
          </cell>
          <cell r="C167">
            <v>32</v>
          </cell>
          <cell r="D167" t="str">
            <v>Composite</v>
          </cell>
          <cell r="E167" t="str">
            <v>IU</v>
          </cell>
          <cell r="F167" t="str">
            <v>State: Integrated</v>
          </cell>
          <cell r="G167" t="str">
            <v>Composite</v>
          </cell>
        </row>
        <row r="168">
          <cell r="A168">
            <v>1613</v>
          </cell>
          <cell r="B168" t="str">
            <v>Te Rā School</v>
          </cell>
          <cell r="C168">
            <v>20</v>
          </cell>
          <cell r="D168" t="str">
            <v>Full Primary</v>
          </cell>
          <cell r="E168" t="str">
            <v>IU</v>
          </cell>
          <cell r="F168" t="str">
            <v>State: Integrated</v>
          </cell>
          <cell r="G168" t="str">
            <v>Full Primary</v>
          </cell>
        </row>
        <row r="169">
          <cell r="A169">
            <v>1619</v>
          </cell>
          <cell r="B169" t="str">
            <v>Te Kura Ākonga o Manurewa</v>
          </cell>
          <cell r="C169">
            <v>20</v>
          </cell>
          <cell r="D169" t="str">
            <v>Full Primary</v>
          </cell>
          <cell r="E169" t="str">
            <v>IU</v>
          </cell>
          <cell r="F169" t="str">
            <v>State: Integrated</v>
          </cell>
          <cell r="G169" t="str">
            <v>Full Primary</v>
          </cell>
        </row>
        <row r="170">
          <cell r="A170">
            <v>1627</v>
          </cell>
          <cell r="B170" t="str">
            <v>St Paul's School (Richmond)</v>
          </cell>
          <cell r="C170">
            <v>20</v>
          </cell>
          <cell r="D170" t="str">
            <v>Full Primary</v>
          </cell>
          <cell r="E170" t="str">
            <v>IU</v>
          </cell>
          <cell r="F170" t="str">
            <v>State: Integrated</v>
          </cell>
          <cell r="G170" t="str">
            <v>Full Primary</v>
          </cell>
        </row>
        <row r="171">
          <cell r="A171">
            <v>1633</v>
          </cell>
          <cell r="B171" t="str">
            <v>St Mary MacKillop Catholic School</v>
          </cell>
          <cell r="C171">
            <v>20</v>
          </cell>
          <cell r="D171" t="str">
            <v>Full Primary</v>
          </cell>
          <cell r="E171" t="str">
            <v>IU</v>
          </cell>
          <cell r="F171" t="str">
            <v>State: Integrated</v>
          </cell>
          <cell r="G171" t="str">
            <v>Full Primary</v>
          </cell>
        </row>
        <row r="172">
          <cell r="A172">
            <v>1636</v>
          </cell>
          <cell r="B172" t="str">
            <v>St Thomas More Catholic School</v>
          </cell>
          <cell r="C172">
            <v>21</v>
          </cell>
          <cell r="D172" t="str">
            <v>Contributing</v>
          </cell>
          <cell r="E172" t="str">
            <v>IU</v>
          </cell>
          <cell r="F172" t="str">
            <v>State: Integrated</v>
          </cell>
          <cell r="G172" t="str">
            <v>Contributing</v>
          </cell>
        </row>
        <row r="173">
          <cell r="A173">
            <v>1643</v>
          </cell>
          <cell r="B173" t="str">
            <v>St Paul's School (Massey)</v>
          </cell>
          <cell r="C173">
            <v>21</v>
          </cell>
          <cell r="D173" t="str">
            <v>Contributing</v>
          </cell>
          <cell r="E173" t="str">
            <v>IU</v>
          </cell>
          <cell r="F173" t="str">
            <v>State: Integrated</v>
          </cell>
          <cell r="G173" t="str">
            <v>Contributing</v>
          </cell>
        </row>
        <row r="174">
          <cell r="A174">
            <v>1663</v>
          </cell>
          <cell r="B174" t="str">
            <v>Stella Maris Primary School</v>
          </cell>
          <cell r="C174">
            <v>21</v>
          </cell>
          <cell r="D174" t="str">
            <v>Contributing</v>
          </cell>
          <cell r="E174" t="str">
            <v>IU</v>
          </cell>
          <cell r="F174" t="str">
            <v>State: Integrated</v>
          </cell>
          <cell r="G174" t="str">
            <v>Contributing</v>
          </cell>
        </row>
        <row r="175">
          <cell r="A175">
            <v>1750</v>
          </cell>
          <cell r="B175" t="str">
            <v>St Patrick's Catholic School (Taupo)</v>
          </cell>
          <cell r="C175">
            <v>20</v>
          </cell>
          <cell r="D175" t="str">
            <v>Full Primary</v>
          </cell>
          <cell r="E175" t="str">
            <v>IU</v>
          </cell>
          <cell r="F175" t="str">
            <v>State: Integrated</v>
          </cell>
          <cell r="G175" t="str">
            <v>Full Primary</v>
          </cell>
        </row>
        <row r="176">
          <cell r="A176">
            <v>1880</v>
          </cell>
          <cell r="B176" t="str">
            <v>St Mary's Catholic School (Otorohanga)</v>
          </cell>
          <cell r="C176">
            <v>20</v>
          </cell>
          <cell r="D176" t="str">
            <v>Full Primary</v>
          </cell>
          <cell r="E176" t="str">
            <v>IU</v>
          </cell>
          <cell r="F176" t="str">
            <v>State: Integrated</v>
          </cell>
          <cell r="G176" t="str">
            <v>Full Primary</v>
          </cell>
        </row>
        <row r="177">
          <cell r="A177">
            <v>1943</v>
          </cell>
          <cell r="B177" t="str">
            <v>St Anthony's Catholic School (Huntly)</v>
          </cell>
          <cell r="C177">
            <v>20</v>
          </cell>
          <cell r="D177" t="str">
            <v>Full Primary</v>
          </cell>
          <cell r="E177" t="str">
            <v>IU</v>
          </cell>
          <cell r="F177" t="str">
            <v>State: Integrated</v>
          </cell>
          <cell r="G177" t="str">
            <v>Full Primary</v>
          </cell>
        </row>
        <row r="178">
          <cell r="A178">
            <v>1944</v>
          </cell>
          <cell r="B178" t="str">
            <v>St Columba's Catholic School (Frankton)</v>
          </cell>
          <cell r="C178">
            <v>20</v>
          </cell>
          <cell r="D178" t="str">
            <v>Full Primary</v>
          </cell>
          <cell r="E178" t="str">
            <v>IU</v>
          </cell>
          <cell r="F178" t="str">
            <v>State: Integrated</v>
          </cell>
          <cell r="G178" t="str">
            <v>Full Primary</v>
          </cell>
        </row>
        <row r="179">
          <cell r="A179">
            <v>1945</v>
          </cell>
          <cell r="B179" t="str">
            <v>St Francis School (Thames)</v>
          </cell>
          <cell r="C179">
            <v>20</v>
          </cell>
          <cell r="D179" t="str">
            <v>Full Primary</v>
          </cell>
          <cell r="E179" t="str">
            <v>IU</v>
          </cell>
          <cell r="F179" t="str">
            <v>State: Integrated</v>
          </cell>
          <cell r="G179" t="str">
            <v>Full Primary</v>
          </cell>
        </row>
        <row r="180">
          <cell r="A180">
            <v>1946</v>
          </cell>
          <cell r="B180" t="str">
            <v>St Joseph's Catholic School (Fairfield)</v>
          </cell>
          <cell r="C180">
            <v>20</v>
          </cell>
          <cell r="D180" t="str">
            <v>Full Primary</v>
          </cell>
          <cell r="E180" t="str">
            <v>IU</v>
          </cell>
          <cell r="F180" t="str">
            <v>State: Integrated</v>
          </cell>
          <cell r="G180" t="str">
            <v>Full Primary</v>
          </cell>
        </row>
        <row r="181">
          <cell r="A181">
            <v>1947</v>
          </cell>
          <cell r="B181" t="str">
            <v>St Joseph's Catholic School (Matamata)</v>
          </cell>
          <cell r="C181">
            <v>20</v>
          </cell>
          <cell r="D181" t="str">
            <v>Full Primary</v>
          </cell>
          <cell r="E181" t="str">
            <v>IU</v>
          </cell>
          <cell r="F181" t="str">
            <v>State: Integrated</v>
          </cell>
          <cell r="G181" t="str">
            <v>Full Primary</v>
          </cell>
        </row>
        <row r="182">
          <cell r="A182">
            <v>1948</v>
          </cell>
          <cell r="B182" t="str">
            <v>St Joseph's Catholic School (Matata)</v>
          </cell>
          <cell r="C182">
            <v>20</v>
          </cell>
          <cell r="D182" t="str">
            <v>Full Primary</v>
          </cell>
          <cell r="E182" t="str">
            <v>IU</v>
          </cell>
          <cell r="F182" t="str">
            <v>State: Integrated</v>
          </cell>
          <cell r="G182" t="str">
            <v>Full Primary</v>
          </cell>
        </row>
        <row r="183">
          <cell r="A183">
            <v>1949</v>
          </cell>
          <cell r="B183" t="str">
            <v>St Joseph's Catholic School (Morrinsville)</v>
          </cell>
          <cell r="C183">
            <v>20</v>
          </cell>
          <cell r="D183" t="str">
            <v>Full Primary</v>
          </cell>
          <cell r="E183" t="str">
            <v>IU</v>
          </cell>
          <cell r="F183" t="str">
            <v>State: Integrated</v>
          </cell>
          <cell r="G183" t="str">
            <v>Full Primary</v>
          </cell>
        </row>
        <row r="184">
          <cell r="A184">
            <v>1950</v>
          </cell>
          <cell r="B184" t="str">
            <v>St Joseph's Catholic School (Opotiki)</v>
          </cell>
          <cell r="C184">
            <v>20</v>
          </cell>
          <cell r="D184" t="str">
            <v>Full Primary</v>
          </cell>
          <cell r="E184" t="str">
            <v>IU</v>
          </cell>
          <cell r="F184" t="str">
            <v>State: Integrated</v>
          </cell>
          <cell r="G184" t="str">
            <v>Full Primary</v>
          </cell>
        </row>
        <row r="185">
          <cell r="A185">
            <v>1951</v>
          </cell>
          <cell r="B185" t="str">
            <v>St Joseph's Catholic School (Paeroa)</v>
          </cell>
          <cell r="C185">
            <v>20</v>
          </cell>
          <cell r="D185" t="str">
            <v>Full Primary</v>
          </cell>
          <cell r="E185" t="str">
            <v>IU</v>
          </cell>
          <cell r="F185" t="str">
            <v>State: Integrated</v>
          </cell>
          <cell r="G185" t="str">
            <v>Full Primary</v>
          </cell>
        </row>
        <row r="186">
          <cell r="A186">
            <v>1952</v>
          </cell>
          <cell r="B186" t="str">
            <v>St Joseph's Catholic School (Te Aroha)</v>
          </cell>
          <cell r="C186">
            <v>20</v>
          </cell>
          <cell r="D186" t="str">
            <v>Full Primary</v>
          </cell>
          <cell r="E186" t="str">
            <v>IU</v>
          </cell>
          <cell r="F186" t="str">
            <v>State: Integrated</v>
          </cell>
          <cell r="G186" t="str">
            <v>Full Primary</v>
          </cell>
        </row>
        <row r="187">
          <cell r="A187">
            <v>1953</v>
          </cell>
          <cell r="B187" t="str">
            <v>St Joseph's Catholic School (Te Kuiti)</v>
          </cell>
          <cell r="C187">
            <v>20</v>
          </cell>
          <cell r="D187" t="str">
            <v>Full Primary</v>
          </cell>
          <cell r="E187" t="str">
            <v>IU</v>
          </cell>
          <cell r="F187" t="str">
            <v>State: Integrated</v>
          </cell>
          <cell r="G187" t="str">
            <v>Full Primary</v>
          </cell>
        </row>
        <row r="188">
          <cell r="A188">
            <v>1954</v>
          </cell>
          <cell r="B188" t="str">
            <v>St Joseph's Catholic School (Waihi)</v>
          </cell>
          <cell r="C188">
            <v>20</v>
          </cell>
          <cell r="D188" t="str">
            <v>Full Primary</v>
          </cell>
          <cell r="E188" t="str">
            <v>IU</v>
          </cell>
          <cell r="F188" t="str">
            <v>State: Integrated</v>
          </cell>
          <cell r="G188" t="str">
            <v>Full Primary</v>
          </cell>
        </row>
        <row r="189">
          <cell r="A189">
            <v>1955</v>
          </cell>
          <cell r="B189" t="str">
            <v>St Joseph's Catholic School (Whakatane)</v>
          </cell>
          <cell r="C189">
            <v>20</v>
          </cell>
          <cell r="D189" t="str">
            <v>Full Primary</v>
          </cell>
          <cell r="E189" t="str">
            <v>IU</v>
          </cell>
          <cell r="F189" t="str">
            <v>State: Integrated</v>
          </cell>
          <cell r="G189" t="str">
            <v>Full Primary</v>
          </cell>
        </row>
        <row r="190">
          <cell r="A190">
            <v>1957</v>
          </cell>
          <cell r="B190" t="str">
            <v>St Mary's Catholic School (Putāruru)</v>
          </cell>
          <cell r="C190">
            <v>20</v>
          </cell>
          <cell r="D190" t="str">
            <v>Full Primary</v>
          </cell>
          <cell r="E190" t="str">
            <v>IU</v>
          </cell>
          <cell r="F190" t="str">
            <v>State: Integrated</v>
          </cell>
          <cell r="G190" t="str">
            <v>Full Primary</v>
          </cell>
        </row>
        <row r="191">
          <cell r="A191">
            <v>1958</v>
          </cell>
          <cell r="B191" t="str">
            <v>St Mary's Catholic School (Rotorua)</v>
          </cell>
          <cell r="C191">
            <v>21</v>
          </cell>
          <cell r="D191" t="str">
            <v>Contributing</v>
          </cell>
          <cell r="E191" t="str">
            <v>IU</v>
          </cell>
          <cell r="F191" t="str">
            <v>State: Integrated</v>
          </cell>
          <cell r="G191" t="str">
            <v>Contributing</v>
          </cell>
        </row>
        <row r="192">
          <cell r="A192">
            <v>1959</v>
          </cell>
          <cell r="B192" t="str">
            <v>St Mary's Catholic School (Tauranga)</v>
          </cell>
          <cell r="C192">
            <v>21</v>
          </cell>
          <cell r="D192" t="str">
            <v>Contributing</v>
          </cell>
          <cell r="E192" t="str">
            <v>IU</v>
          </cell>
          <cell r="F192" t="str">
            <v>State: Integrated</v>
          </cell>
          <cell r="G192" t="str">
            <v>Contributing</v>
          </cell>
        </row>
        <row r="193">
          <cell r="A193">
            <v>1960</v>
          </cell>
          <cell r="B193" t="str">
            <v>St Michael's Catholic School (Rotorua)</v>
          </cell>
          <cell r="C193">
            <v>21</v>
          </cell>
          <cell r="D193" t="str">
            <v>Contributing</v>
          </cell>
          <cell r="E193" t="str">
            <v>IU</v>
          </cell>
          <cell r="F193" t="str">
            <v>State: Integrated</v>
          </cell>
          <cell r="G193" t="str">
            <v>Contributing</v>
          </cell>
        </row>
        <row r="194">
          <cell r="A194">
            <v>1961</v>
          </cell>
          <cell r="B194" t="str">
            <v>St Patrick's Catholic School (Taumarunui)</v>
          </cell>
          <cell r="C194">
            <v>20</v>
          </cell>
          <cell r="D194" t="str">
            <v>Full Primary</v>
          </cell>
          <cell r="E194" t="str">
            <v>IU</v>
          </cell>
          <cell r="F194" t="str">
            <v>State: Integrated</v>
          </cell>
          <cell r="G194" t="str">
            <v>Full Primary</v>
          </cell>
        </row>
        <row r="195">
          <cell r="A195">
            <v>1962</v>
          </cell>
          <cell r="B195" t="str">
            <v>St Patrick's Catholic School (Te Awamutu)</v>
          </cell>
          <cell r="C195">
            <v>20</v>
          </cell>
          <cell r="D195" t="str">
            <v>Full Primary</v>
          </cell>
          <cell r="E195" t="str">
            <v>IU</v>
          </cell>
          <cell r="F195" t="str">
            <v>State: Integrated</v>
          </cell>
          <cell r="G195" t="str">
            <v>Full Primary</v>
          </cell>
        </row>
        <row r="196">
          <cell r="A196">
            <v>1963</v>
          </cell>
          <cell r="B196" t="str">
            <v>St Paul's Catholic School (Ngaruawahia)</v>
          </cell>
          <cell r="C196">
            <v>20</v>
          </cell>
          <cell r="D196" t="str">
            <v>Full Primary</v>
          </cell>
          <cell r="E196" t="str">
            <v>IU</v>
          </cell>
          <cell r="F196" t="str">
            <v>State: Integrated</v>
          </cell>
          <cell r="G196" t="str">
            <v>Full Primary</v>
          </cell>
        </row>
        <row r="197">
          <cell r="A197">
            <v>1964</v>
          </cell>
          <cell r="B197" t="str">
            <v>St Peter Chanel Catholic School (Te Rapa)</v>
          </cell>
          <cell r="C197">
            <v>20</v>
          </cell>
          <cell r="D197" t="str">
            <v>Full Primary</v>
          </cell>
          <cell r="E197" t="str">
            <v>IU</v>
          </cell>
          <cell r="F197" t="str">
            <v>State: Integrated</v>
          </cell>
          <cell r="G197" t="str">
            <v>Full Primary</v>
          </cell>
        </row>
        <row r="198">
          <cell r="A198">
            <v>1965</v>
          </cell>
          <cell r="B198" t="str">
            <v>St Peter's Catholic School (Cambridge)</v>
          </cell>
          <cell r="C198">
            <v>20</v>
          </cell>
          <cell r="D198" t="str">
            <v>Full Primary</v>
          </cell>
          <cell r="E198" t="str">
            <v>IU</v>
          </cell>
          <cell r="F198" t="str">
            <v>State: Integrated</v>
          </cell>
          <cell r="G198" t="str">
            <v>Full Primary</v>
          </cell>
        </row>
        <row r="199">
          <cell r="A199">
            <v>1966</v>
          </cell>
          <cell r="B199" t="str">
            <v>St Pius X Catholic School (Melville)</v>
          </cell>
          <cell r="C199">
            <v>20</v>
          </cell>
          <cell r="D199" t="str">
            <v>Full Primary</v>
          </cell>
          <cell r="E199" t="str">
            <v>IU</v>
          </cell>
          <cell r="F199" t="str">
            <v>State: Integrated</v>
          </cell>
          <cell r="G199" t="str">
            <v>Full Primary</v>
          </cell>
        </row>
        <row r="200">
          <cell r="A200">
            <v>2094</v>
          </cell>
          <cell r="B200" t="str">
            <v>Marian Catholic School (Hamilton)</v>
          </cell>
          <cell r="C200">
            <v>20</v>
          </cell>
          <cell r="D200" t="str">
            <v>Full Primary</v>
          </cell>
          <cell r="E200" t="str">
            <v>IU</v>
          </cell>
          <cell r="F200" t="str">
            <v>State: Integrated</v>
          </cell>
          <cell r="G200" t="str">
            <v>Full Primary</v>
          </cell>
        </row>
        <row r="201">
          <cell r="A201">
            <v>2233</v>
          </cell>
          <cell r="B201" t="str">
            <v>St John Bosco School (New Plymouth)</v>
          </cell>
          <cell r="C201">
            <v>21</v>
          </cell>
          <cell r="D201" t="str">
            <v>Contributing</v>
          </cell>
          <cell r="E201" t="str">
            <v>IU</v>
          </cell>
          <cell r="F201" t="str">
            <v>State: Integrated</v>
          </cell>
          <cell r="G201" t="str">
            <v>Contributing</v>
          </cell>
        </row>
        <row r="202">
          <cell r="A202">
            <v>2235</v>
          </cell>
          <cell r="B202" t="str">
            <v>St Joseph's School (Hawera)</v>
          </cell>
          <cell r="C202">
            <v>20</v>
          </cell>
          <cell r="D202" t="str">
            <v>Full Primary</v>
          </cell>
          <cell r="E202" t="str">
            <v>IU</v>
          </cell>
          <cell r="F202" t="str">
            <v>State: Integrated</v>
          </cell>
          <cell r="G202" t="str">
            <v>Full Primary</v>
          </cell>
        </row>
        <row r="203">
          <cell r="A203">
            <v>2236</v>
          </cell>
          <cell r="B203" t="str">
            <v>St Joseph's School (New Plymouth)</v>
          </cell>
          <cell r="C203">
            <v>21</v>
          </cell>
          <cell r="D203" t="str">
            <v>Contributing</v>
          </cell>
          <cell r="E203" t="str">
            <v>IU</v>
          </cell>
          <cell r="F203" t="str">
            <v>State: Integrated</v>
          </cell>
          <cell r="G203" t="str">
            <v>Contributing</v>
          </cell>
        </row>
        <row r="204">
          <cell r="A204">
            <v>2237</v>
          </cell>
          <cell r="B204" t="str">
            <v>St Joseph's School (Opunake)</v>
          </cell>
          <cell r="C204">
            <v>20</v>
          </cell>
          <cell r="D204" t="str">
            <v>Full Primary</v>
          </cell>
          <cell r="E204" t="str">
            <v>IU</v>
          </cell>
          <cell r="F204" t="str">
            <v>State: Integrated</v>
          </cell>
          <cell r="G204" t="str">
            <v>Full Primary</v>
          </cell>
        </row>
        <row r="205">
          <cell r="A205">
            <v>2238</v>
          </cell>
          <cell r="B205" t="str">
            <v>St Joseph's School (Stratford)</v>
          </cell>
          <cell r="C205">
            <v>20</v>
          </cell>
          <cell r="D205" t="str">
            <v>Full Primary</v>
          </cell>
          <cell r="E205" t="str">
            <v>IU</v>
          </cell>
          <cell r="F205" t="str">
            <v>State: Integrated</v>
          </cell>
          <cell r="G205" t="str">
            <v>Full Primary</v>
          </cell>
        </row>
        <row r="206">
          <cell r="A206">
            <v>2239</v>
          </cell>
          <cell r="B206" t="str">
            <v>St Joseph's School (Waitara)</v>
          </cell>
          <cell r="C206">
            <v>20</v>
          </cell>
          <cell r="D206" t="str">
            <v>Full Primary</v>
          </cell>
          <cell r="E206" t="str">
            <v>IU</v>
          </cell>
          <cell r="F206" t="str">
            <v>State: Integrated</v>
          </cell>
          <cell r="G206" t="str">
            <v>Full Primary</v>
          </cell>
        </row>
        <row r="207">
          <cell r="A207">
            <v>2240</v>
          </cell>
          <cell r="B207" t="str">
            <v>St Patrick's School (Kaponga)</v>
          </cell>
          <cell r="C207">
            <v>20</v>
          </cell>
          <cell r="D207" t="str">
            <v>Full Primary</v>
          </cell>
          <cell r="E207" t="str">
            <v>IU</v>
          </cell>
          <cell r="F207" t="str">
            <v>State: Integrated</v>
          </cell>
          <cell r="G207" t="str">
            <v>Full Primary</v>
          </cell>
        </row>
        <row r="208">
          <cell r="A208">
            <v>2241</v>
          </cell>
          <cell r="B208" t="str">
            <v>St Patrick's School (Inglewood)</v>
          </cell>
          <cell r="C208">
            <v>20</v>
          </cell>
          <cell r="D208" t="str">
            <v>Full Primary</v>
          </cell>
          <cell r="E208" t="str">
            <v>IU</v>
          </cell>
          <cell r="F208" t="str">
            <v>State: Integrated</v>
          </cell>
          <cell r="G208" t="str">
            <v>Full Primary</v>
          </cell>
        </row>
        <row r="209">
          <cell r="A209">
            <v>2242</v>
          </cell>
          <cell r="B209" t="str">
            <v>St Pius X School (New Plymouth)</v>
          </cell>
          <cell r="C209">
            <v>21</v>
          </cell>
          <cell r="D209" t="str">
            <v>Contributing</v>
          </cell>
          <cell r="E209" t="str">
            <v>IU</v>
          </cell>
          <cell r="F209" t="str">
            <v>State: Integrated</v>
          </cell>
          <cell r="G209" t="str">
            <v>Contributing</v>
          </cell>
        </row>
        <row r="210">
          <cell r="A210">
            <v>2395</v>
          </cell>
          <cell r="B210" t="str">
            <v>St Marcellin School (Wanganui)</v>
          </cell>
          <cell r="C210">
            <v>20</v>
          </cell>
          <cell r="D210" t="str">
            <v>Full Primary</v>
          </cell>
          <cell r="E210" t="str">
            <v>IU</v>
          </cell>
          <cell r="F210" t="str">
            <v>State: Integrated</v>
          </cell>
          <cell r="G210" t="str">
            <v>Full Primary</v>
          </cell>
        </row>
        <row r="211">
          <cell r="A211">
            <v>2416</v>
          </cell>
          <cell r="B211" t="str">
            <v>Our Lady of Lourdes School (P North)</v>
          </cell>
          <cell r="C211">
            <v>21</v>
          </cell>
          <cell r="D211" t="str">
            <v>Contributing</v>
          </cell>
          <cell r="E211" t="str">
            <v>IU</v>
          </cell>
          <cell r="F211" t="str">
            <v>State: Integrated</v>
          </cell>
          <cell r="G211" t="str">
            <v>Contributing</v>
          </cell>
        </row>
        <row r="212">
          <cell r="A212">
            <v>2447</v>
          </cell>
          <cell r="B212" t="str">
            <v>St Anne's School (Wanganui)</v>
          </cell>
          <cell r="C212">
            <v>20</v>
          </cell>
          <cell r="D212" t="str">
            <v>Full Primary</v>
          </cell>
          <cell r="E212" t="str">
            <v>IU</v>
          </cell>
          <cell r="F212" t="str">
            <v>State: Integrated</v>
          </cell>
          <cell r="G212" t="str">
            <v>Full Primary</v>
          </cell>
        </row>
        <row r="213">
          <cell r="A213">
            <v>2449</v>
          </cell>
          <cell r="B213" t="str">
            <v>St James’ Catholic School Te Kura Katorika o Hato Heemi</v>
          </cell>
          <cell r="C213">
            <v>21</v>
          </cell>
          <cell r="D213" t="str">
            <v>Contributing</v>
          </cell>
          <cell r="E213" t="str">
            <v>IU</v>
          </cell>
          <cell r="F213" t="str">
            <v>State: Integrated</v>
          </cell>
          <cell r="G213" t="str">
            <v>Contributing</v>
          </cell>
        </row>
        <row r="214">
          <cell r="A214">
            <v>2451</v>
          </cell>
          <cell r="B214" t="str">
            <v>St Joseph's School (Feilding)</v>
          </cell>
          <cell r="C214">
            <v>20</v>
          </cell>
          <cell r="D214" t="str">
            <v>Full Primary</v>
          </cell>
          <cell r="E214" t="str">
            <v>IU</v>
          </cell>
          <cell r="F214" t="str">
            <v>State: Integrated</v>
          </cell>
          <cell r="G214" t="str">
            <v>Full Primary</v>
          </cell>
        </row>
        <row r="215">
          <cell r="A215">
            <v>2452</v>
          </cell>
          <cell r="B215" t="str">
            <v>St Joseph's School (Patea)</v>
          </cell>
          <cell r="C215">
            <v>21</v>
          </cell>
          <cell r="D215" t="str">
            <v>Contributing</v>
          </cell>
          <cell r="E215" t="str">
            <v>IU</v>
          </cell>
          <cell r="F215" t="str">
            <v>State: Integrated</v>
          </cell>
          <cell r="G215" t="str">
            <v>Contributing</v>
          </cell>
        </row>
        <row r="216">
          <cell r="A216">
            <v>2453</v>
          </cell>
          <cell r="B216" t="str">
            <v>St Joseph's School (Taihape)</v>
          </cell>
          <cell r="C216">
            <v>20</v>
          </cell>
          <cell r="D216" t="str">
            <v>Full Primary</v>
          </cell>
          <cell r="E216" t="str">
            <v>IU</v>
          </cell>
          <cell r="F216" t="str">
            <v>State: Integrated</v>
          </cell>
          <cell r="G216" t="str">
            <v>Full Primary</v>
          </cell>
        </row>
        <row r="217">
          <cell r="A217">
            <v>2454</v>
          </cell>
          <cell r="B217" t="str">
            <v>St Mary's School (Wanganui)</v>
          </cell>
          <cell r="C217">
            <v>20</v>
          </cell>
          <cell r="D217" t="str">
            <v>Full Primary</v>
          </cell>
          <cell r="E217" t="str">
            <v>IU</v>
          </cell>
          <cell r="F217" t="str">
            <v>State: Integrated</v>
          </cell>
          <cell r="G217" t="str">
            <v>Full Primary</v>
          </cell>
        </row>
        <row r="218">
          <cell r="A218">
            <v>2455</v>
          </cell>
          <cell r="B218" t="str">
            <v>St Mary's School (Foxton)</v>
          </cell>
          <cell r="C218">
            <v>20</v>
          </cell>
          <cell r="D218" t="str">
            <v>Full Primary</v>
          </cell>
          <cell r="E218" t="str">
            <v>IU</v>
          </cell>
          <cell r="F218" t="str">
            <v>State: Integrated</v>
          </cell>
          <cell r="G218" t="str">
            <v>Full Primary</v>
          </cell>
        </row>
        <row r="219">
          <cell r="A219">
            <v>2456</v>
          </cell>
          <cell r="B219" t="str">
            <v>St Matthew's School (Marton)</v>
          </cell>
          <cell r="C219">
            <v>20</v>
          </cell>
          <cell r="D219" t="str">
            <v>Full Primary</v>
          </cell>
          <cell r="E219" t="str">
            <v>IU</v>
          </cell>
          <cell r="F219" t="str">
            <v>State: Integrated</v>
          </cell>
          <cell r="G219" t="str">
            <v>Full Primary</v>
          </cell>
        </row>
        <row r="220">
          <cell r="A220">
            <v>2457</v>
          </cell>
          <cell r="B220" t="str">
            <v>St Mary's School (P North)</v>
          </cell>
          <cell r="C220">
            <v>21</v>
          </cell>
          <cell r="D220" t="str">
            <v>Contributing</v>
          </cell>
          <cell r="E220" t="str">
            <v>IU</v>
          </cell>
          <cell r="F220" t="str">
            <v>State: Integrated</v>
          </cell>
          <cell r="G220" t="str">
            <v>Contributing</v>
          </cell>
        </row>
        <row r="221">
          <cell r="A221">
            <v>2663</v>
          </cell>
          <cell r="B221" t="str">
            <v>Reignier Catholic School</v>
          </cell>
          <cell r="C221">
            <v>21</v>
          </cell>
          <cell r="D221" t="str">
            <v>Contributing</v>
          </cell>
          <cell r="E221" t="str">
            <v>IU</v>
          </cell>
          <cell r="F221" t="str">
            <v>State: Integrated</v>
          </cell>
          <cell r="G221" t="str">
            <v>Contributing</v>
          </cell>
        </row>
        <row r="222">
          <cell r="A222">
            <v>2676</v>
          </cell>
          <cell r="B222" t="str">
            <v>St Joseph's School (Dannevirke)</v>
          </cell>
          <cell r="C222">
            <v>20</v>
          </cell>
          <cell r="D222" t="str">
            <v>Full Primary</v>
          </cell>
          <cell r="E222" t="str">
            <v>IU</v>
          </cell>
          <cell r="F222" t="str">
            <v>State: Integrated</v>
          </cell>
          <cell r="G222" t="str">
            <v>Full Primary</v>
          </cell>
        </row>
        <row r="223">
          <cell r="A223">
            <v>2677</v>
          </cell>
          <cell r="B223" t="str">
            <v>St Joseph's School (Hastings)</v>
          </cell>
          <cell r="C223">
            <v>20</v>
          </cell>
          <cell r="D223" t="str">
            <v>Full Primary</v>
          </cell>
          <cell r="E223" t="str">
            <v>IU</v>
          </cell>
          <cell r="F223" t="str">
            <v>State: Integrated</v>
          </cell>
          <cell r="G223" t="str">
            <v>Full Primary</v>
          </cell>
        </row>
        <row r="224">
          <cell r="A224">
            <v>2678</v>
          </cell>
          <cell r="B224" t="str">
            <v>St Joseph’s School (Central Hawke's Bay)</v>
          </cell>
          <cell r="C224">
            <v>20</v>
          </cell>
          <cell r="D224" t="str">
            <v>Full Primary</v>
          </cell>
          <cell r="E224" t="str">
            <v>IU</v>
          </cell>
          <cell r="F224" t="str">
            <v>State: Integrated</v>
          </cell>
          <cell r="G224" t="str">
            <v>Full Primary</v>
          </cell>
        </row>
        <row r="225">
          <cell r="A225">
            <v>2679</v>
          </cell>
          <cell r="B225" t="str">
            <v>St Joseph's School (Wairoa)</v>
          </cell>
          <cell r="C225">
            <v>20</v>
          </cell>
          <cell r="D225" t="str">
            <v>Full Primary</v>
          </cell>
          <cell r="E225" t="str">
            <v>IU</v>
          </cell>
          <cell r="F225" t="str">
            <v>State: Integrated</v>
          </cell>
          <cell r="G225" t="str">
            <v>Full Primary</v>
          </cell>
        </row>
        <row r="226">
          <cell r="A226">
            <v>2680</v>
          </cell>
          <cell r="B226" t="str">
            <v>St Mary's Catholic School (Gisborne)</v>
          </cell>
          <cell r="C226">
            <v>21</v>
          </cell>
          <cell r="D226" t="str">
            <v>Contributing</v>
          </cell>
          <cell r="E226" t="str">
            <v>IU</v>
          </cell>
          <cell r="F226" t="str">
            <v>State: Integrated</v>
          </cell>
          <cell r="G226" t="str">
            <v>Contributing</v>
          </cell>
        </row>
        <row r="227">
          <cell r="A227">
            <v>2681</v>
          </cell>
          <cell r="B227" t="str">
            <v>St Mary's Catholic School (Hastings)</v>
          </cell>
          <cell r="C227">
            <v>20</v>
          </cell>
          <cell r="D227" t="str">
            <v>Full Primary</v>
          </cell>
          <cell r="E227" t="str">
            <v>IU</v>
          </cell>
          <cell r="F227" t="str">
            <v>State: Integrated</v>
          </cell>
          <cell r="G227" t="str">
            <v>Full Primary</v>
          </cell>
        </row>
        <row r="228">
          <cell r="A228">
            <v>2745</v>
          </cell>
          <cell r="B228" t="str">
            <v>St Patrick's School (Napier)</v>
          </cell>
          <cell r="C228">
            <v>20</v>
          </cell>
          <cell r="D228" t="str">
            <v>Full Primary</v>
          </cell>
          <cell r="E228" t="str">
            <v>IU</v>
          </cell>
          <cell r="F228" t="str">
            <v>State: Integrated</v>
          </cell>
          <cell r="G228" t="str">
            <v>Full Primary</v>
          </cell>
        </row>
        <row r="229">
          <cell r="A229">
            <v>2819</v>
          </cell>
          <cell r="B229" t="str">
            <v>Cardinal McKeefry School (Wilton)</v>
          </cell>
          <cell r="C229">
            <v>20</v>
          </cell>
          <cell r="D229" t="str">
            <v>Full Primary</v>
          </cell>
          <cell r="E229" t="str">
            <v>IU</v>
          </cell>
          <cell r="F229" t="str">
            <v>State: Integrated</v>
          </cell>
          <cell r="G229" t="str">
            <v>Full Primary</v>
          </cell>
        </row>
        <row r="230">
          <cell r="A230">
            <v>2859</v>
          </cell>
          <cell r="B230" t="str">
            <v>Holy Family School (Porirua)</v>
          </cell>
          <cell r="C230">
            <v>21</v>
          </cell>
          <cell r="D230" t="str">
            <v>Contributing</v>
          </cell>
          <cell r="E230" t="str">
            <v>IU</v>
          </cell>
          <cell r="F230" t="str">
            <v>State: Integrated</v>
          </cell>
          <cell r="G230" t="str">
            <v>Contributing</v>
          </cell>
        </row>
        <row r="231">
          <cell r="A231">
            <v>2904</v>
          </cell>
          <cell r="B231" t="str">
            <v>Holy Cross School (Miramar)</v>
          </cell>
          <cell r="C231">
            <v>20</v>
          </cell>
          <cell r="D231" t="str">
            <v>Full Primary</v>
          </cell>
          <cell r="E231" t="str">
            <v>IU</v>
          </cell>
          <cell r="F231" t="str">
            <v>State: Integrated</v>
          </cell>
          <cell r="G231" t="str">
            <v>Full Primary</v>
          </cell>
        </row>
        <row r="232">
          <cell r="A232">
            <v>2941</v>
          </cell>
          <cell r="B232" t="str">
            <v>Our Lady of the Rosary School (Waiwhetu)</v>
          </cell>
          <cell r="C232">
            <v>20</v>
          </cell>
          <cell r="D232" t="str">
            <v>Full Primary</v>
          </cell>
          <cell r="E232" t="str">
            <v>IU</v>
          </cell>
          <cell r="F232" t="str">
            <v>State: Integrated</v>
          </cell>
          <cell r="G232" t="str">
            <v>Full Primary</v>
          </cell>
        </row>
        <row r="233">
          <cell r="A233">
            <v>2984</v>
          </cell>
          <cell r="B233" t="str">
            <v>Sacred Heart School (Petone)</v>
          </cell>
          <cell r="C233">
            <v>20</v>
          </cell>
          <cell r="D233" t="str">
            <v>Full Primary</v>
          </cell>
          <cell r="E233" t="str">
            <v>IU</v>
          </cell>
          <cell r="F233" t="str">
            <v>State: Integrated</v>
          </cell>
          <cell r="G233" t="str">
            <v>Full Primary</v>
          </cell>
        </row>
        <row r="234">
          <cell r="A234">
            <v>2985</v>
          </cell>
          <cell r="B234" t="str">
            <v>Sacred Heart Cathedral School</v>
          </cell>
          <cell r="C234">
            <v>20</v>
          </cell>
          <cell r="D234" t="str">
            <v>Full Primary</v>
          </cell>
          <cell r="E234" t="str">
            <v>IU</v>
          </cell>
          <cell r="F234" t="str">
            <v>State: Integrated</v>
          </cell>
          <cell r="G234" t="str">
            <v>Full Primary</v>
          </cell>
        </row>
        <row r="235">
          <cell r="A235">
            <v>2997</v>
          </cell>
          <cell r="B235" t="str">
            <v>St Annes School (Newtown)</v>
          </cell>
          <cell r="C235">
            <v>20</v>
          </cell>
          <cell r="D235" t="str">
            <v>Full Primary</v>
          </cell>
          <cell r="E235" t="str">
            <v>IU</v>
          </cell>
          <cell r="F235" t="str">
            <v>State: Integrated</v>
          </cell>
          <cell r="G235" t="str">
            <v>Full Primary</v>
          </cell>
        </row>
        <row r="236">
          <cell r="A236">
            <v>2998</v>
          </cell>
          <cell r="B236" t="str">
            <v>St Anthony's School (Pahiatua)</v>
          </cell>
          <cell r="C236">
            <v>20</v>
          </cell>
          <cell r="D236" t="str">
            <v>Full Primary</v>
          </cell>
          <cell r="E236" t="str">
            <v>IU</v>
          </cell>
          <cell r="F236" t="str">
            <v>State: Integrated</v>
          </cell>
          <cell r="G236" t="str">
            <v>Full Primary</v>
          </cell>
        </row>
        <row r="237">
          <cell r="A237">
            <v>2999</v>
          </cell>
          <cell r="B237" t="str">
            <v>St Anthony's School (Seatoun)</v>
          </cell>
          <cell r="C237">
            <v>20</v>
          </cell>
          <cell r="D237" t="str">
            <v>Full Primary</v>
          </cell>
          <cell r="E237" t="str">
            <v>IU</v>
          </cell>
          <cell r="F237" t="str">
            <v>State: Integrated</v>
          </cell>
          <cell r="G237" t="str">
            <v>Full Primary</v>
          </cell>
        </row>
        <row r="238">
          <cell r="A238">
            <v>3000</v>
          </cell>
          <cell r="B238" t="str">
            <v>St Benedict's School (Khandallah)</v>
          </cell>
          <cell r="C238">
            <v>20</v>
          </cell>
          <cell r="D238" t="str">
            <v>Full Primary</v>
          </cell>
          <cell r="E238" t="str">
            <v>IU</v>
          </cell>
          <cell r="F238" t="str">
            <v>State: Integrated</v>
          </cell>
          <cell r="G238" t="str">
            <v>Full Primary</v>
          </cell>
        </row>
        <row r="239">
          <cell r="A239">
            <v>3001</v>
          </cell>
          <cell r="B239" t="str">
            <v>St Bernadette's School (Naenae)</v>
          </cell>
          <cell r="C239">
            <v>20</v>
          </cell>
          <cell r="D239" t="str">
            <v>Full Primary</v>
          </cell>
          <cell r="E239" t="str">
            <v>IU</v>
          </cell>
          <cell r="F239" t="str">
            <v>State: Integrated</v>
          </cell>
          <cell r="G239" t="str">
            <v>Full Primary</v>
          </cell>
        </row>
        <row r="240">
          <cell r="A240">
            <v>3002</v>
          </cell>
          <cell r="B240" t="str">
            <v>St Bernard's School (Brooklyn)</v>
          </cell>
          <cell r="C240">
            <v>20</v>
          </cell>
          <cell r="D240" t="str">
            <v>Full Primary</v>
          </cell>
          <cell r="E240" t="str">
            <v>IU</v>
          </cell>
          <cell r="F240" t="str">
            <v>State: Integrated</v>
          </cell>
          <cell r="G240" t="str">
            <v>Full Primary</v>
          </cell>
        </row>
        <row r="241">
          <cell r="A241">
            <v>3004</v>
          </cell>
          <cell r="B241" t="str">
            <v>St Brendan's School (Heretaunga)</v>
          </cell>
          <cell r="C241">
            <v>20</v>
          </cell>
          <cell r="D241" t="str">
            <v>Full Primary</v>
          </cell>
          <cell r="E241" t="str">
            <v>IU</v>
          </cell>
          <cell r="F241" t="str">
            <v>State: Integrated</v>
          </cell>
          <cell r="G241" t="str">
            <v>Full Primary</v>
          </cell>
        </row>
        <row r="242">
          <cell r="A242">
            <v>3005</v>
          </cell>
          <cell r="B242" t="str">
            <v>St Brigids School (Johnsonville)</v>
          </cell>
          <cell r="C242">
            <v>20</v>
          </cell>
          <cell r="D242" t="str">
            <v>Full Primary</v>
          </cell>
          <cell r="E242" t="str">
            <v>IU</v>
          </cell>
          <cell r="F242" t="str">
            <v>State: Integrated</v>
          </cell>
          <cell r="G242" t="str">
            <v>Full Primary</v>
          </cell>
        </row>
        <row r="243">
          <cell r="A243">
            <v>3006</v>
          </cell>
          <cell r="B243" t="str">
            <v>St Francis De Sales School (Is Bay)</v>
          </cell>
          <cell r="C243">
            <v>20</v>
          </cell>
          <cell r="D243" t="str">
            <v>Full Primary</v>
          </cell>
          <cell r="E243" t="str">
            <v>IU</v>
          </cell>
          <cell r="F243" t="str">
            <v>State: Integrated</v>
          </cell>
          <cell r="G243" t="str">
            <v>Full Primary</v>
          </cell>
        </row>
        <row r="244">
          <cell r="A244">
            <v>3007</v>
          </cell>
          <cell r="B244" t="str">
            <v>St Francis Xavier School (Tawa)</v>
          </cell>
          <cell r="C244">
            <v>21</v>
          </cell>
          <cell r="D244" t="str">
            <v>Contributing</v>
          </cell>
          <cell r="E244" t="str">
            <v>IU</v>
          </cell>
          <cell r="F244" t="str">
            <v>State: Integrated</v>
          </cell>
          <cell r="G244" t="str">
            <v>Contributing</v>
          </cell>
        </row>
        <row r="245">
          <cell r="A245">
            <v>3008</v>
          </cell>
          <cell r="B245" t="str">
            <v>St Joseph's School (Levin)</v>
          </cell>
          <cell r="C245">
            <v>20</v>
          </cell>
          <cell r="D245" t="str">
            <v>Full Primary</v>
          </cell>
          <cell r="E245" t="str">
            <v>IU</v>
          </cell>
          <cell r="F245" t="str">
            <v>State: Integrated</v>
          </cell>
          <cell r="G245" t="str">
            <v>Full Primary</v>
          </cell>
        </row>
        <row r="246">
          <cell r="A246">
            <v>3011</v>
          </cell>
          <cell r="B246" t="str">
            <v>St Joseph's School (Upper Hutt)</v>
          </cell>
          <cell r="C246">
            <v>20</v>
          </cell>
          <cell r="D246" t="str">
            <v>Full Primary</v>
          </cell>
          <cell r="E246" t="str">
            <v>IU</v>
          </cell>
          <cell r="F246" t="str">
            <v>State: Integrated</v>
          </cell>
          <cell r="G246" t="str">
            <v>Full Primary</v>
          </cell>
        </row>
        <row r="247">
          <cell r="A247">
            <v>3012</v>
          </cell>
          <cell r="B247" t="str">
            <v>St Mary's School (Blenheim)</v>
          </cell>
          <cell r="C247">
            <v>20</v>
          </cell>
          <cell r="D247" t="str">
            <v>Full Primary</v>
          </cell>
          <cell r="E247" t="str">
            <v>IU</v>
          </cell>
          <cell r="F247" t="str">
            <v>State: Integrated</v>
          </cell>
          <cell r="G247" t="str">
            <v>Full Primary</v>
          </cell>
        </row>
        <row r="248">
          <cell r="A248">
            <v>3013</v>
          </cell>
          <cell r="B248" t="str">
            <v>St Mary's School (Carterton)</v>
          </cell>
          <cell r="C248">
            <v>20</v>
          </cell>
          <cell r="D248" t="str">
            <v>Full Primary</v>
          </cell>
          <cell r="E248" t="str">
            <v>IU</v>
          </cell>
          <cell r="F248" t="str">
            <v>State: Integrated</v>
          </cell>
          <cell r="G248" t="str">
            <v>Full Primary</v>
          </cell>
        </row>
        <row r="249">
          <cell r="A249">
            <v>3015</v>
          </cell>
          <cell r="B249" t="str">
            <v>St Michael's School (Taita)</v>
          </cell>
          <cell r="C249">
            <v>20</v>
          </cell>
          <cell r="D249" t="str">
            <v>Full Primary</v>
          </cell>
          <cell r="E249" t="str">
            <v>IU</v>
          </cell>
          <cell r="F249" t="str">
            <v>State: Integrated</v>
          </cell>
          <cell r="G249" t="str">
            <v>Full Primary</v>
          </cell>
        </row>
        <row r="250">
          <cell r="A250">
            <v>3016</v>
          </cell>
          <cell r="B250" t="str">
            <v>St Patrick's School (Masterton)</v>
          </cell>
          <cell r="C250">
            <v>21</v>
          </cell>
          <cell r="D250" t="str">
            <v>Contributing</v>
          </cell>
          <cell r="E250" t="str">
            <v>IU</v>
          </cell>
          <cell r="F250" t="str">
            <v>State: Integrated</v>
          </cell>
          <cell r="G250" t="str">
            <v>Contributing</v>
          </cell>
        </row>
        <row r="251">
          <cell r="A251">
            <v>3017</v>
          </cell>
          <cell r="B251" t="str">
            <v>Our Lady of Kapiti School</v>
          </cell>
          <cell r="C251">
            <v>20</v>
          </cell>
          <cell r="D251" t="str">
            <v>Full Primary</v>
          </cell>
          <cell r="E251" t="str">
            <v>IU</v>
          </cell>
          <cell r="F251" t="str">
            <v>State: Integrated</v>
          </cell>
          <cell r="G251" t="str">
            <v>Full Primary</v>
          </cell>
        </row>
        <row r="252">
          <cell r="A252">
            <v>3018</v>
          </cell>
          <cell r="B252" t="str">
            <v>St Claudine Thevenet School</v>
          </cell>
          <cell r="C252">
            <v>20</v>
          </cell>
          <cell r="D252" t="str">
            <v>Full Primary</v>
          </cell>
          <cell r="E252" t="str">
            <v>IU</v>
          </cell>
          <cell r="F252" t="str">
            <v>State: Integrated</v>
          </cell>
          <cell r="G252" t="str">
            <v>Full Primary</v>
          </cell>
        </row>
        <row r="253">
          <cell r="A253">
            <v>3019</v>
          </cell>
          <cell r="B253" t="str">
            <v>St Patrick's School (Kilbirnie)</v>
          </cell>
          <cell r="C253">
            <v>20</v>
          </cell>
          <cell r="D253" t="str">
            <v>Full Primary</v>
          </cell>
          <cell r="E253" t="str">
            <v>IU</v>
          </cell>
          <cell r="F253" t="str">
            <v>State: Integrated</v>
          </cell>
          <cell r="G253" t="str">
            <v>Full Primary</v>
          </cell>
        </row>
        <row r="254">
          <cell r="A254">
            <v>3020</v>
          </cell>
          <cell r="B254" t="str">
            <v>St Peter Chanel School (Otaki)</v>
          </cell>
          <cell r="C254">
            <v>20</v>
          </cell>
          <cell r="D254" t="str">
            <v>Full Primary</v>
          </cell>
          <cell r="E254" t="str">
            <v>IU</v>
          </cell>
          <cell r="F254" t="str">
            <v>State: Integrated</v>
          </cell>
          <cell r="G254" t="str">
            <v>Full Primary</v>
          </cell>
        </row>
        <row r="255">
          <cell r="A255">
            <v>3021</v>
          </cell>
          <cell r="B255" t="str">
            <v>Sts Peter and Paul School (L Hutt)</v>
          </cell>
          <cell r="C255">
            <v>20</v>
          </cell>
          <cell r="D255" t="str">
            <v>Full Primary</v>
          </cell>
          <cell r="E255" t="str">
            <v>IU</v>
          </cell>
          <cell r="F255" t="str">
            <v>State: Integrated</v>
          </cell>
          <cell r="G255" t="str">
            <v>Full Primary</v>
          </cell>
        </row>
        <row r="256">
          <cell r="A256">
            <v>3022</v>
          </cell>
          <cell r="B256" t="str">
            <v>St Pius X School (Titahi Bay)</v>
          </cell>
          <cell r="C256">
            <v>21</v>
          </cell>
          <cell r="D256" t="str">
            <v>Contributing</v>
          </cell>
          <cell r="E256" t="str">
            <v>IU</v>
          </cell>
          <cell r="F256" t="str">
            <v>State: Integrated</v>
          </cell>
          <cell r="G256" t="str">
            <v>Contributing</v>
          </cell>
        </row>
        <row r="257">
          <cell r="A257">
            <v>3023</v>
          </cell>
          <cell r="B257" t="str">
            <v>St Teresa's School (Featherston)</v>
          </cell>
          <cell r="C257">
            <v>20</v>
          </cell>
          <cell r="D257" t="str">
            <v>Full Primary</v>
          </cell>
          <cell r="E257" t="str">
            <v>IU</v>
          </cell>
          <cell r="F257" t="str">
            <v>State: Integrated</v>
          </cell>
          <cell r="G257" t="str">
            <v>Full Primary</v>
          </cell>
        </row>
        <row r="258">
          <cell r="A258">
            <v>3024</v>
          </cell>
          <cell r="B258" t="str">
            <v>St Teresa's School (Karori)</v>
          </cell>
          <cell r="C258">
            <v>20</v>
          </cell>
          <cell r="D258" t="str">
            <v>Full Primary</v>
          </cell>
          <cell r="E258" t="str">
            <v>IU</v>
          </cell>
          <cell r="F258" t="str">
            <v>State: Integrated</v>
          </cell>
          <cell r="G258" t="str">
            <v>Full Primary</v>
          </cell>
        </row>
        <row r="259">
          <cell r="A259">
            <v>3025</v>
          </cell>
          <cell r="B259" t="str">
            <v>St Theresa's School (Plimmerton)</v>
          </cell>
          <cell r="C259">
            <v>21</v>
          </cell>
          <cell r="D259" t="str">
            <v>Contributing</v>
          </cell>
          <cell r="E259" t="str">
            <v>IU</v>
          </cell>
          <cell r="F259" t="str">
            <v>State: Integrated</v>
          </cell>
          <cell r="G259" t="str">
            <v>Contributing</v>
          </cell>
        </row>
        <row r="260">
          <cell r="A260">
            <v>3219</v>
          </cell>
          <cell r="B260" t="str">
            <v>Sacred Heart School (Reefton)</v>
          </cell>
          <cell r="C260">
            <v>20</v>
          </cell>
          <cell r="D260" t="str">
            <v>Full Primary</v>
          </cell>
          <cell r="E260" t="str">
            <v>IU</v>
          </cell>
          <cell r="F260" t="str">
            <v>State: Integrated</v>
          </cell>
          <cell r="G260" t="str">
            <v>Full Primary</v>
          </cell>
        </row>
        <row r="261">
          <cell r="A261">
            <v>3220</v>
          </cell>
          <cell r="B261" t="str">
            <v>St Canice's School (Westport)</v>
          </cell>
          <cell r="C261">
            <v>20</v>
          </cell>
          <cell r="D261" t="str">
            <v>Full Primary</v>
          </cell>
          <cell r="E261" t="str">
            <v>IU</v>
          </cell>
          <cell r="F261" t="str">
            <v>State: Integrated</v>
          </cell>
          <cell r="G261" t="str">
            <v>Full Primary</v>
          </cell>
        </row>
        <row r="262">
          <cell r="A262">
            <v>3221</v>
          </cell>
          <cell r="B262" t="str">
            <v>St Joseph's School (Nelson)</v>
          </cell>
          <cell r="C262">
            <v>20</v>
          </cell>
          <cell r="D262" t="str">
            <v>Full Primary</v>
          </cell>
          <cell r="E262" t="str">
            <v>IU</v>
          </cell>
          <cell r="F262" t="str">
            <v>State: Integrated</v>
          </cell>
          <cell r="G262" t="str">
            <v>Full Primary</v>
          </cell>
        </row>
        <row r="263">
          <cell r="A263">
            <v>3222</v>
          </cell>
          <cell r="B263" t="str">
            <v>St Peter Chanel School (Motueka)</v>
          </cell>
          <cell r="C263">
            <v>20</v>
          </cell>
          <cell r="D263" t="str">
            <v>Full Primary</v>
          </cell>
          <cell r="E263" t="str">
            <v>IU</v>
          </cell>
          <cell r="F263" t="str">
            <v>State: Integrated</v>
          </cell>
          <cell r="G263" t="str">
            <v>Full Primary</v>
          </cell>
        </row>
        <row r="264">
          <cell r="A264">
            <v>3270</v>
          </cell>
          <cell r="B264" t="str">
            <v>Sacred Heart School (Christchurch)</v>
          </cell>
          <cell r="C264">
            <v>20</v>
          </cell>
          <cell r="D264" t="str">
            <v>Full Primary</v>
          </cell>
          <cell r="E264" t="str">
            <v>IU</v>
          </cell>
          <cell r="F264" t="str">
            <v>State: Integrated</v>
          </cell>
          <cell r="G264" t="str">
            <v>Full Primary</v>
          </cell>
        </row>
        <row r="265">
          <cell r="A265">
            <v>3316</v>
          </cell>
          <cell r="B265" t="str">
            <v>Christ The King School (Burnside)</v>
          </cell>
          <cell r="C265">
            <v>20</v>
          </cell>
          <cell r="D265" t="str">
            <v>Full Primary</v>
          </cell>
          <cell r="E265" t="str">
            <v>IU</v>
          </cell>
          <cell r="F265" t="str">
            <v>State: Integrated</v>
          </cell>
          <cell r="G265" t="str">
            <v>Full Primary</v>
          </cell>
        </row>
        <row r="266">
          <cell r="A266">
            <v>3445</v>
          </cell>
          <cell r="B266" t="str">
            <v>New Brighton Catholic School (Chch)</v>
          </cell>
          <cell r="C266">
            <v>20</v>
          </cell>
          <cell r="D266" t="str">
            <v>Full Primary</v>
          </cell>
          <cell r="E266" t="str">
            <v>IU</v>
          </cell>
          <cell r="F266" t="str">
            <v>State: Integrated</v>
          </cell>
          <cell r="G266" t="str">
            <v>Full Primary</v>
          </cell>
        </row>
        <row r="267">
          <cell r="A267">
            <v>3461</v>
          </cell>
          <cell r="B267" t="str">
            <v>Our Lady of the Assumption School (Chch)</v>
          </cell>
          <cell r="C267">
            <v>20</v>
          </cell>
          <cell r="D267" t="str">
            <v>Full Primary</v>
          </cell>
          <cell r="E267" t="str">
            <v>IU</v>
          </cell>
          <cell r="F267" t="str">
            <v>State: Integrated</v>
          </cell>
          <cell r="G267" t="str">
            <v>Full Primary</v>
          </cell>
        </row>
        <row r="268">
          <cell r="A268">
            <v>3462</v>
          </cell>
          <cell r="B268" t="str">
            <v>Our Lady of the Snows School (Methven)</v>
          </cell>
          <cell r="C268">
            <v>20</v>
          </cell>
          <cell r="D268" t="str">
            <v>Full Primary</v>
          </cell>
          <cell r="E268" t="str">
            <v>IU</v>
          </cell>
          <cell r="F268" t="str">
            <v>State: Integrated</v>
          </cell>
          <cell r="G268" t="str">
            <v>Full Primary</v>
          </cell>
        </row>
        <row r="269">
          <cell r="A269">
            <v>3463</v>
          </cell>
          <cell r="B269" t="str">
            <v>Our Lady of Victories</v>
          </cell>
          <cell r="C269">
            <v>20</v>
          </cell>
          <cell r="D269" t="str">
            <v>Full Primary</v>
          </cell>
          <cell r="E269" t="str">
            <v>IU</v>
          </cell>
          <cell r="F269" t="str">
            <v>State: Integrated</v>
          </cell>
          <cell r="G269" t="str">
            <v>Full Primary</v>
          </cell>
        </row>
        <row r="270">
          <cell r="A270">
            <v>3498</v>
          </cell>
          <cell r="B270" t="str">
            <v>Sacred Heart School (Timaru)</v>
          </cell>
          <cell r="C270">
            <v>20</v>
          </cell>
          <cell r="D270" t="str">
            <v>Full Primary</v>
          </cell>
          <cell r="E270" t="str">
            <v>IU</v>
          </cell>
          <cell r="F270" t="str">
            <v>State: Integrated</v>
          </cell>
          <cell r="G270" t="str">
            <v>Full Primary</v>
          </cell>
        </row>
        <row r="271">
          <cell r="A271">
            <v>3517</v>
          </cell>
          <cell r="B271" t="str">
            <v>St Albans Catholic School (Christchurch)</v>
          </cell>
          <cell r="C271">
            <v>21</v>
          </cell>
          <cell r="D271" t="str">
            <v>Contributing</v>
          </cell>
          <cell r="E271" t="str">
            <v>IU</v>
          </cell>
          <cell r="F271" t="str">
            <v>State: Integrated</v>
          </cell>
          <cell r="G271" t="str">
            <v>Contributing</v>
          </cell>
        </row>
        <row r="272">
          <cell r="A272">
            <v>3520</v>
          </cell>
          <cell r="B272" t="str">
            <v>St Anne's School (Woolston)</v>
          </cell>
          <cell r="C272">
            <v>20</v>
          </cell>
          <cell r="D272" t="str">
            <v>Full Primary</v>
          </cell>
          <cell r="E272" t="str">
            <v>IU</v>
          </cell>
          <cell r="F272" t="str">
            <v>State: Integrated</v>
          </cell>
          <cell r="G272" t="str">
            <v>Full Primary</v>
          </cell>
        </row>
        <row r="273">
          <cell r="A273">
            <v>3521</v>
          </cell>
          <cell r="B273" t="str">
            <v>St Bernadette's School (Hornby)</v>
          </cell>
          <cell r="C273">
            <v>20</v>
          </cell>
          <cell r="D273" t="str">
            <v>Full Primary</v>
          </cell>
          <cell r="E273" t="str">
            <v>IU</v>
          </cell>
          <cell r="F273" t="str">
            <v>State: Integrated</v>
          </cell>
          <cell r="G273" t="str">
            <v>Full Primary</v>
          </cell>
        </row>
        <row r="274">
          <cell r="A274">
            <v>3523</v>
          </cell>
          <cell r="B274" t="str">
            <v>St James School (Aranui)</v>
          </cell>
          <cell r="C274">
            <v>21</v>
          </cell>
          <cell r="D274" t="str">
            <v>Contributing</v>
          </cell>
          <cell r="E274" t="str">
            <v>IU</v>
          </cell>
          <cell r="F274" t="str">
            <v>State: Integrated</v>
          </cell>
          <cell r="G274" t="str">
            <v>Contributing</v>
          </cell>
        </row>
        <row r="275">
          <cell r="A275">
            <v>3527</v>
          </cell>
          <cell r="B275" t="str">
            <v>St Joseph's School (Ashburton)</v>
          </cell>
          <cell r="C275">
            <v>20</v>
          </cell>
          <cell r="D275" t="str">
            <v>Full Primary</v>
          </cell>
          <cell r="E275" t="str">
            <v>IU</v>
          </cell>
          <cell r="F275" t="str">
            <v>State: Integrated</v>
          </cell>
          <cell r="G275" t="str">
            <v>Full Primary</v>
          </cell>
        </row>
        <row r="276">
          <cell r="A276">
            <v>3528</v>
          </cell>
          <cell r="B276" t="str">
            <v>St Joseph's School (Pleasant Point)</v>
          </cell>
          <cell r="C276">
            <v>20</v>
          </cell>
          <cell r="D276" t="str">
            <v>Full Primary</v>
          </cell>
          <cell r="E276" t="str">
            <v>IU</v>
          </cell>
          <cell r="F276" t="str">
            <v>State: Integrated</v>
          </cell>
          <cell r="G276" t="str">
            <v>Full Primary</v>
          </cell>
        </row>
        <row r="277">
          <cell r="A277">
            <v>3529</v>
          </cell>
          <cell r="B277" t="str">
            <v>St Joseph's School (Fairlie)</v>
          </cell>
          <cell r="C277">
            <v>20</v>
          </cell>
          <cell r="D277" t="str">
            <v>Full Primary</v>
          </cell>
          <cell r="E277" t="str">
            <v>IU</v>
          </cell>
          <cell r="F277" t="str">
            <v>State: Integrated</v>
          </cell>
          <cell r="G277" t="str">
            <v>Full Primary</v>
          </cell>
        </row>
        <row r="278">
          <cell r="A278">
            <v>3530</v>
          </cell>
          <cell r="B278" t="str">
            <v>St Joseph's School (Kaikoura)</v>
          </cell>
          <cell r="C278">
            <v>20</v>
          </cell>
          <cell r="D278" t="str">
            <v>Full Primary</v>
          </cell>
          <cell r="E278" t="str">
            <v>IU</v>
          </cell>
          <cell r="F278" t="str">
            <v>State: Integrated</v>
          </cell>
          <cell r="G278" t="str">
            <v>Full Primary</v>
          </cell>
        </row>
        <row r="279">
          <cell r="A279">
            <v>3531</v>
          </cell>
          <cell r="B279" t="str">
            <v>St Joseph's School (Papanui)</v>
          </cell>
          <cell r="C279">
            <v>20</v>
          </cell>
          <cell r="D279" t="str">
            <v>Full Primary</v>
          </cell>
          <cell r="E279" t="str">
            <v>IU</v>
          </cell>
          <cell r="F279" t="str">
            <v>State: Integrated</v>
          </cell>
          <cell r="G279" t="str">
            <v>Full Primary</v>
          </cell>
        </row>
        <row r="280">
          <cell r="A280">
            <v>3532</v>
          </cell>
          <cell r="B280" t="str">
            <v>St Joseph's School (Temuka)</v>
          </cell>
          <cell r="C280">
            <v>20</v>
          </cell>
          <cell r="D280" t="str">
            <v>Full Primary</v>
          </cell>
          <cell r="E280" t="str">
            <v>IU</v>
          </cell>
          <cell r="F280" t="str">
            <v>State: Integrated</v>
          </cell>
          <cell r="G280" t="str">
            <v>Full Primary</v>
          </cell>
        </row>
        <row r="281">
          <cell r="A281">
            <v>3533</v>
          </cell>
          <cell r="B281" t="str">
            <v>St Joseph's School (Timaru)</v>
          </cell>
          <cell r="C281">
            <v>20</v>
          </cell>
          <cell r="D281" t="str">
            <v>Full Primary</v>
          </cell>
          <cell r="E281" t="str">
            <v>IU</v>
          </cell>
          <cell r="F281" t="str">
            <v>State: Integrated</v>
          </cell>
          <cell r="G281" t="str">
            <v>Full Primary</v>
          </cell>
        </row>
        <row r="282">
          <cell r="A282">
            <v>3535</v>
          </cell>
          <cell r="B282" t="str">
            <v>St Mary's School (Christchurch)</v>
          </cell>
          <cell r="C282">
            <v>20</v>
          </cell>
          <cell r="D282" t="str">
            <v>Full Primary</v>
          </cell>
          <cell r="E282" t="str">
            <v>IU</v>
          </cell>
          <cell r="F282" t="str">
            <v>State: Integrated</v>
          </cell>
          <cell r="G282" t="str">
            <v>Full Primary</v>
          </cell>
        </row>
        <row r="283">
          <cell r="A283">
            <v>3536</v>
          </cell>
          <cell r="B283" t="str">
            <v>St Mary's School (Hokitika)</v>
          </cell>
          <cell r="C283">
            <v>20</v>
          </cell>
          <cell r="D283" t="str">
            <v>Full Primary</v>
          </cell>
          <cell r="E283" t="str">
            <v>IU</v>
          </cell>
          <cell r="F283" t="str">
            <v>State: Integrated</v>
          </cell>
          <cell r="G283" t="str">
            <v>Full Primary</v>
          </cell>
        </row>
        <row r="284">
          <cell r="A284">
            <v>3537</v>
          </cell>
          <cell r="B284" t="str">
            <v>St Patrick's School (Bryndwr)</v>
          </cell>
          <cell r="C284">
            <v>20</v>
          </cell>
          <cell r="D284" t="str">
            <v>Full Primary</v>
          </cell>
          <cell r="E284" t="str">
            <v>IU</v>
          </cell>
          <cell r="F284" t="str">
            <v>State: Integrated</v>
          </cell>
          <cell r="G284" t="str">
            <v>Full Primary</v>
          </cell>
        </row>
        <row r="285">
          <cell r="A285">
            <v>3538</v>
          </cell>
          <cell r="B285" t="str">
            <v>St Patrick's School (Greymouth)</v>
          </cell>
          <cell r="C285">
            <v>20</v>
          </cell>
          <cell r="D285" t="str">
            <v>Full Primary</v>
          </cell>
          <cell r="E285" t="str">
            <v>IU</v>
          </cell>
          <cell r="F285" t="str">
            <v>State: Integrated</v>
          </cell>
          <cell r="G285" t="str">
            <v>Full Primary</v>
          </cell>
        </row>
        <row r="286">
          <cell r="A286">
            <v>3539</v>
          </cell>
          <cell r="B286" t="str">
            <v>St Patrick's School (Waimate)</v>
          </cell>
          <cell r="C286">
            <v>20</v>
          </cell>
          <cell r="D286" t="str">
            <v>Full Primary</v>
          </cell>
          <cell r="E286" t="str">
            <v>IU</v>
          </cell>
          <cell r="F286" t="str">
            <v>State: Integrated</v>
          </cell>
          <cell r="G286" t="str">
            <v>Full Primary</v>
          </cell>
        </row>
        <row r="287">
          <cell r="A287">
            <v>3540</v>
          </cell>
          <cell r="B287" t="str">
            <v>St Patrick's School (Kaiapoi)</v>
          </cell>
          <cell r="C287">
            <v>20</v>
          </cell>
          <cell r="D287" t="str">
            <v>Full Primary</v>
          </cell>
          <cell r="E287" t="str">
            <v>IU</v>
          </cell>
          <cell r="F287" t="str">
            <v>State: Integrated</v>
          </cell>
          <cell r="G287" t="str">
            <v>Full Primary</v>
          </cell>
        </row>
        <row r="288">
          <cell r="A288">
            <v>3542</v>
          </cell>
          <cell r="B288" t="str">
            <v>St Peter's School (Beckenham)</v>
          </cell>
          <cell r="C288">
            <v>20</v>
          </cell>
          <cell r="D288" t="str">
            <v>Full Primary</v>
          </cell>
          <cell r="E288" t="str">
            <v>IU</v>
          </cell>
          <cell r="F288" t="str">
            <v>State: Integrated</v>
          </cell>
          <cell r="G288" t="str">
            <v>Full Primary</v>
          </cell>
        </row>
        <row r="289">
          <cell r="A289">
            <v>3543</v>
          </cell>
          <cell r="B289" t="str">
            <v>St Teresa's School (Riccarton)</v>
          </cell>
          <cell r="C289">
            <v>20</v>
          </cell>
          <cell r="D289" t="str">
            <v>Full Primary</v>
          </cell>
          <cell r="E289" t="str">
            <v>IU</v>
          </cell>
          <cell r="F289" t="str">
            <v>State: Integrated</v>
          </cell>
          <cell r="G289" t="str">
            <v>Full Primary</v>
          </cell>
        </row>
        <row r="290">
          <cell r="A290">
            <v>3544</v>
          </cell>
          <cell r="B290" t="str">
            <v>Our Lady Star of the Sea School (Christchurch)</v>
          </cell>
          <cell r="C290">
            <v>20</v>
          </cell>
          <cell r="D290" t="str">
            <v>Full Primary</v>
          </cell>
          <cell r="E290" t="str">
            <v>IU</v>
          </cell>
          <cell r="F290" t="str">
            <v>State: Integrated</v>
          </cell>
          <cell r="G290" t="str">
            <v>Full Primary</v>
          </cell>
        </row>
        <row r="291">
          <cell r="A291">
            <v>3628</v>
          </cell>
          <cell r="B291" t="str">
            <v>Elim Christian College Henderson</v>
          </cell>
          <cell r="C291">
            <v>20</v>
          </cell>
          <cell r="D291" t="str">
            <v>Full Primary</v>
          </cell>
          <cell r="E291" t="str">
            <v>IU</v>
          </cell>
          <cell r="F291" t="str">
            <v>State: Integrated</v>
          </cell>
          <cell r="G291" t="str">
            <v>Full Primary</v>
          </cell>
        </row>
        <row r="292">
          <cell r="A292">
            <v>3630</v>
          </cell>
          <cell r="B292" t="str">
            <v>Elim Christian College (Mt Albert)</v>
          </cell>
          <cell r="C292">
            <v>32</v>
          </cell>
          <cell r="D292" t="str">
            <v>Composite</v>
          </cell>
          <cell r="E292" t="str">
            <v>IU</v>
          </cell>
          <cell r="F292" t="str">
            <v>State: Integrated</v>
          </cell>
          <cell r="G292" t="str">
            <v>Composite</v>
          </cell>
        </row>
        <row r="293">
          <cell r="A293">
            <v>3815</v>
          </cell>
          <cell r="B293" t="str">
            <v>Sacred Heart School (Dunedin)</v>
          </cell>
          <cell r="C293">
            <v>21</v>
          </cell>
          <cell r="D293" t="str">
            <v>Contributing</v>
          </cell>
          <cell r="E293" t="str">
            <v>IU</v>
          </cell>
          <cell r="F293" t="str">
            <v>State: Integrated</v>
          </cell>
          <cell r="G293" t="str">
            <v>Contributing</v>
          </cell>
        </row>
        <row r="294">
          <cell r="A294">
            <v>3819</v>
          </cell>
          <cell r="B294" t="str">
            <v>St Bernadette's School (Forbury)</v>
          </cell>
          <cell r="C294">
            <v>21</v>
          </cell>
          <cell r="D294" t="str">
            <v>Contributing</v>
          </cell>
          <cell r="E294" t="str">
            <v>IU</v>
          </cell>
          <cell r="F294" t="str">
            <v>State: Integrated</v>
          </cell>
          <cell r="G294" t="str">
            <v>Contributing</v>
          </cell>
        </row>
        <row r="295">
          <cell r="A295">
            <v>3820</v>
          </cell>
          <cell r="B295" t="str">
            <v>St Brigids School (Tainui)</v>
          </cell>
          <cell r="C295">
            <v>21</v>
          </cell>
          <cell r="D295" t="str">
            <v>Contributing</v>
          </cell>
          <cell r="E295" t="str">
            <v>IU</v>
          </cell>
          <cell r="F295" t="str">
            <v>State: Integrated</v>
          </cell>
          <cell r="G295" t="str">
            <v>Contributing</v>
          </cell>
        </row>
        <row r="296">
          <cell r="A296">
            <v>3822</v>
          </cell>
          <cell r="B296" t="str">
            <v>St Francis Xavier School (Mornington)</v>
          </cell>
          <cell r="C296">
            <v>21</v>
          </cell>
          <cell r="D296" t="str">
            <v>Contributing</v>
          </cell>
          <cell r="E296" t="str">
            <v>IU</v>
          </cell>
          <cell r="F296" t="str">
            <v>State: Integrated</v>
          </cell>
          <cell r="G296" t="str">
            <v>Contributing</v>
          </cell>
        </row>
        <row r="297">
          <cell r="A297">
            <v>3823</v>
          </cell>
          <cell r="B297" t="str">
            <v>St Gerard's School (Alexandra)</v>
          </cell>
          <cell r="C297">
            <v>20</v>
          </cell>
          <cell r="D297" t="str">
            <v>Full Primary</v>
          </cell>
          <cell r="E297" t="str">
            <v>IU</v>
          </cell>
          <cell r="F297" t="str">
            <v>State: Integrated</v>
          </cell>
          <cell r="G297" t="str">
            <v>Full Primary</v>
          </cell>
        </row>
        <row r="298">
          <cell r="A298">
            <v>3824</v>
          </cell>
          <cell r="B298" t="str">
            <v>St John's School (Ranfurly)</v>
          </cell>
          <cell r="C298">
            <v>20</v>
          </cell>
          <cell r="D298" t="str">
            <v>Full Primary</v>
          </cell>
          <cell r="E298" t="str">
            <v>IU</v>
          </cell>
          <cell r="F298" t="str">
            <v>State: Integrated</v>
          </cell>
          <cell r="G298" t="str">
            <v>Full Primary</v>
          </cell>
        </row>
        <row r="299">
          <cell r="A299">
            <v>3825</v>
          </cell>
          <cell r="B299" t="str">
            <v>St Joseph's School (Oamaru)</v>
          </cell>
          <cell r="C299">
            <v>20</v>
          </cell>
          <cell r="D299" t="str">
            <v>Full Primary</v>
          </cell>
          <cell r="E299" t="str">
            <v>IU</v>
          </cell>
          <cell r="F299" t="str">
            <v>State: Integrated</v>
          </cell>
          <cell r="G299" t="str">
            <v>Full Primary</v>
          </cell>
        </row>
        <row r="300">
          <cell r="A300">
            <v>3826</v>
          </cell>
          <cell r="B300" t="str">
            <v>St Joseph's School (Balclutha)</v>
          </cell>
          <cell r="C300">
            <v>20</v>
          </cell>
          <cell r="D300" t="str">
            <v>Full Primary</v>
          </cell>
          <cell r="E300" t="str">
            <v>IU</v>
          </cell>
          <cell r="F300" t="str">
            <v>State: Integrated</v>
          </cell>
          <cell r="G300" t="str">
            <v>Full Primary</v>
          </cell>
        </row>
        <row r="301">
          <cell r="A301">
            <v>3827</v>
          </cell>
          <cell r="B301" t="str">
            <v>St Joseph's Cathedral School</v>
          </cell>
          <cell r="C301">
            <v>21</v>
          </cell>
          <cell r="D301" t="str">
            <v>Contributing</v>
          </cell>
          <cell r="E301" t="str">
            <v>IU</v>
          </cell>
          <cell r="F301" t="str">
            <v>State: Integrated</v>
          </cell>
          <cell r="G301" t="str">
            <v>Contributing</v>
          </cell>
        </row>
        <row r="302">
          <cell r="A302">
            <v>3830</v>
          </cell>
          <cell r="B302" t="str">
            <v>St Mary's School (Dunedin)</v>
          </cell>
          <cell r="C302">
            <v>21</v>
          </cell>
          <cell r="D302" t="str">
            <v>Contributing</v>
          </cell>
          <cell r="E302" t="str">
            <v>IU</v>
          </cell>
          <cell r="F302" t="str">
            <v>State: Integrated</v>
          </cell>
          <cell r="G302" t="str">
            <v>Contributing</v>
          </cell>
        </row>
        <row r="303">
          <cell r="A303">
            <v>3831</v>
          </cell>
          <cell r="B303" t="str">
            <v>St Mary's School (Milton)</v>
          </cell>
          <cell r="C303">
            <v>21</v>
          </cell>
          <cell r="D303" t="str">
            <v>Contributing</v>
          </cell>
          <cell r="E303" t="str">
            <v>IU</v>
          </cell>
          <cell r="F303" t="str">
            <v>State: Integrated</v>
          </cell>
          <cell r="G303" t="str">
            <v>Contributing</v>
          </cell>
        </row>
        <row r="304">
          <cell r="A304">
            <v>3832</v>
          </cell>
          <cell r="B304" t="str">
            <v>St Mary's School (Mosgiel)</v>
          </cell>
          <cell r="C304">
            <v>20</v>
          </cell>
          <cell r="D304" t="str">
            <v>Full Primary</v>
          </cell>
          <cell r="E304" t="str">
            <v>IU</v>
          </cell>
          <cell r="F304" t="str">
            <v>State: Integrated</v>
          </cell>
          <cell r="G304" t="str">
            <v>Full Primary</v>
          </cell>
        </row>
        <row r="305">
          <cell r="A305">
            <v>3834</v>
          </cell>
          <cell r="B305" t="str">
            <v>St Peter Chanel School (Green Island)</v>
          </cell>
          <cell r="C305">
            <v>20</v>
          </cell>
          <cell r="D305" t="str">
            <v>Full Primary</v>
          </cell>
          <cell r="E305" t="str">
            <v>IU</v>
          </cell>
          <cell r="F305" t="str">
            <v>State: Integrated</v>
          </cell>
          <cell r="G305" t="str">
            <v>Full Primary</v>
          </cell>
        </row>
        <row r="306">
          <cell r="A306">
            <v>4013</v>
          </cell>
          <cell r="B306" t="str">
            <v>Sacred Heart School (Waikiwi)</v>
          </cell>
          <cell r="C306">
            <v>21</v>
          </cell>
          <cell r="D306" t="str">
            <v>Contributing</v>
          </cell>
          <cell r="E306" t="str">
            <v>IU</v>
          </cell>
          <cell r="F306" t="str">
            <v>State: Integrated</v>
          </cell>
          <cell r="G306" t="str">
            <v>Contributing</v>
          </cell>
        </row>
        <row r="307">
          <cell r="A307">
            <v>4016</v>
          </cell>
          <cell r="B307" t="str">
            <v>St Joseph's School (Queenstown)</v>
          </cell>
          <cell r="C307">
            <v>20</v>
          </cell>
          <cell r="D307" t="str">
            <v>Full Primary</v>
          </cell>
          <cell r="E307" t="str">
            <v>IU</v>
          </cell>
          <cell r="F307" t="str">
            <v>State: Integrated</v>
          </cell>
          <cell r="G307" t="str">
            <v>Full Primary</v>
          </cell>
        </row>
        <row r="308">
          <cell r="A308">
            <v>4017</v>
          </cell>
          <cell r="B308" t="str">
            <v>St Joseph's School (Invercargill)</v>
          </cell>
          <cell r="C308">
            <v>20</v>
          </cell>
          <cell r="D308" t="str">
            <v>Full Primary</v>
          </cell>
          <cell r="E308" t="str">
            <v>IU</v>
          </cell>
          <cell r="F308" t="str">
            <v>State: Integrated</v>
          </cell>
          <cell r="G308" t="str">
            <v>Full Primary</v>
          </cell>
        </row>
        <row r="309">
          <cell r="A309">
            <v>4018</v>
          </cell>
          <cell r="B309" t="str">
            <v>St Mary's School (Gore)</v>
          </cell>
          <cell r="C309">
            <v>21</v>
          </cell>
          <cell r="D309" t="str">
            <v>Contributing</v>
          </cell>
          <cell r="E309" t="str">
            <v>IU</v>
          </cell>
          <cell r="F309" t="str">
            <v>State: Integrated</v>
          </cell>
          <cell r="G309" t="str">
            <v>Contributing</v>
          </cell>
        </row>
        <row r="310">
          <cell r="A310">
            <v>4019</v>
          </cell>
          <cell r="B310" t="str">
            <v>St Patrick's School (Nightcaps)</v>
          </cell>
          <cell r="C310">
            <v>20</v>
          </cell>
          <cell r="D310" t="str">
            <v>Full Primary</v>
          </cell>
          <cell r="E310" t="str">
            <v>IU</v>
          </cell>
          <cell r="F310" t="str">
            <v>State: Integrated</v>
          </cell>
          <cell r="G310" t="str">
            <v>Full Primary</v>
          </cell>
        </row>
        <row r="311">
          <cell r="A311">
            <v>4020</v>
          </cell>
          <cell r="B311" t="str">
            <v>St Patrick's School (Invercargill)</v>
          </cell>
          <cell r="C311">
            <v>21</v>
          </cell>
          <cell r="D311" t="str">
            <v>Contributing</v>
          </cell>
          <cell r="E311" t="str">
            <v>IU</v>
          </cell>
          <cell r="F311" t="str">
            <v>State: Integrated</v>
          </cell>
          <cell r="G311" t="str">
            <v>Contributing</v>
          </cell>
        </row>
        <row r="312">
          <cell r="A312">
            <v>4021</v>
          </cell>
          <cell r="B312" t="str">
            <v>St Teresa's School (Bluff)</v>
          </cell>
          <cell r="C312">
            <v>20</v>
          </cell>
          <cell r="D312" t="str">
            <v>Full Primary</v>
          </cell>
          <cell r="E312" t="str">
            <v>IU</v>
          </cell>
          <cell r="F312" t="str">
            <v>State: Integrated</v>
          </cell>
          <cell r="G312" t="str">
            <v>Full Primary</v>
          </cell>
        </row>
        <row r="313">
          <cell r="A313">
            <v>4022</v>
          </cell>
          <cell r="B313" t="str">
            <v>St Theresa's School (Invercargill)</v>
          </cell>
          <cell r="C313">
            <v>21</v>
          </cell>
          <cell r="D313" t="str">
            <v>Contributing</v>
          </cell>
          <cell r="E313" t="str">
            <v>IU</v>
          </cell>
          <cell r="F313" t="str">
            <v>State: Integrated</v>
          </cell>
          <cell r="G313" t="str">
            <v>Contributing</v>
          </cell>
        </row>
        <row r="314">
          <cell r="A314">
            <v>4023</v>
          </cell>
          <cell r="B314" t="str">
            <v>St Thomas School (Winton)</v>
          </cell>
          <cell r="C314">
            <v>20</v>
          </cell>
          <cell r="D314" t="str">
            <v>Full Primary</v>
          </cell>
          <cell r="E314" t="str">
            <v>IU</v>
          </cell>
          <cell r="F314" t="str">
            <v>State: Integrated</v>
          </cell>
          <cell r="G314" t="str">
            <v>Full Primary</v>
          </cell>
        </row>
        <row r="315">
          <cell r="A315">
            <v>4100</v>
          </cell>
          <cell r="B315" t="str">
            <v>Balmoral S D A School</v>
          </cell>
          <cell r="C315">
            <v>20</v>
          </cell>
          <cell r="D315" t="str">
            <v>Full Primary</v>
          </cell>
          <cell r="E315" t="str">
            <v>IU</v>
          </cell>
          <cell r="F315" t="str">
            <v>State: Integrated</v>
          </cell>
          <cell r="G315" t="str">
            <v>Full Primary</v>
          </cell>
        </row>
        <row r="316">
          <cell r="A316">
            <v>4104</v>
          </cell>
          <cell r="B316" t="str">
            <v>Hadlow Preparatory School</v>
          </cell>
          <cell r="C316">
            <v>20</v>
          </cell>
          <cell r="D316" t="str">
            <v>Full Primary</v>
          </cell>
          <cell r="E316" t="str">
            <v>IU</v>
          </cell>
          <cell r="F316" t="str">
            <v>State: Integrated</v>
          </cell>
          <cell r="G316" t="str">
            <v>Full Primary</v>
          </cell>
        </row>
        <row r="317">
          <cell r="A317">
            <v>4105</v>
          </cell>
          <cell r="B317" t="str">
            <v>Hamilton Seventh-Day Adventist School</v>
          </cell>
          <cell r="C317">
            <v>20</v>
          </cell>
          <cell r="D317" t="str">
            <v>Full Primary</v>
          </cell>
          <cell r="E317" t="str">
            <v>IU</v>
          </cell>
          <cell r="F317" t="str">
            <v>State: Integrated</v>
          </cell>
          <cell r="G317" t="str">
            <v>Full Primary</v>
          </cell>
        </row>
        <row r="318">
          <cell r="A318">
            <v>4107</v>
          </cell>
          <cell r="B318" t="str">
            <v>Parkside Christian S D A School</v>
          </cell>
          <cell r="C318">
            <v>20</v>
          </cell>
          <cell r="D318" t="str">
            <v>Full Primary</v>
          </cell>
          <cell r="E318" t="str">
            <v>IU</v>
          </cell>
          <cell r="F318" t="str">
            <v>State: Integrated</v>
          </cell>
          <cell r="G318" t="str">
            <v>Full Primary</v>
          </cell>
        </row>
        <row r="319">
          <cell r="A319">
            <v>4112</v>
          </cell>
          <cell r="B319" t="str">
            <v>Southland Adventist Christian School</v>
          </cell>
          <cell r="C319">
            <v>20</v>
          </cell>
          <cell r="D319" t="str">
            <v>Full Primary</v>
          </cell>
          <cell r="E319" t="str">
            <v>IU</v>
          </cell>
          <cell r="F319" t="str">
            <v>State: Integrated</v>
          </cell>
          <cell r="G319" t="str">
            <v>Full Primary</v>
          </cell>
        </row>
        <row r="320">
          <cell r="A320">
            <v>4117</v>
          </cell>
          <cell r="B320" t="str">
            <v>Liberton Christian School</v>
          </cell>
          <cell r="C320">
            <v>20</v>
          </cell>
          <cell r="D320" t="str">
            <v>Full Primary</v>
          </cell>
          <cell r="E320" t="str">
            <v>IU</v>
          </cell>
          <cell r="F320" t="str">
            <v>State: Integrated</v>
          </cell>
          <cell r="G320" t="str">
            <v>Full Primary</v>
          </cell>
        </row>
        <row r="321">
          <cell r="A321">
            <v>4119</v>
          </cell>
          <cell r="B321" t="str">
            <v>Miramar Christian School</v>
          </cell>
          <cell r="C321">
            <v>20</v>
          </cell>
          <cell r="D321" t="str">
            <v>Full Primary</v>
          </cell>
          <cell r="E321" t="str">
            <v>IU</v>
          </cell>
          <cell r="F321" t="str">
            <v>State: Integrated</v>
          </cell>
          <cell r="G321" t="str">
            <v>Full Primary</v>
          </cell>
        </row>
        <row r="322">
          <cell r="A322">
            <v>4123</v>
          </cell>
          <cell r="B322" t="str">
            <v>New Plymouth Adventist Christian School</v>
          </cell>
          <cell r="C322">
            <v>20</v>
          </cell>
          <cell r="D322" t="str">
            <v>Full Primary</v>
          </cell>
          <cell r="E322" t="str">
            <v>IU</v>
          </cell>
          <cell r="F322" t="str">
            <v>State: Integrated</v>
          </cell>
          <cell r="G322" t="str">
            <v>Full Primary</v>
          </cell>
        </row>
        <row r="323">
          <cell r="A323">
            <v>4125</v>
          </cell>
          <cell r="B323" t="str">
            <v>Southcity Christian School</v>
          </cell>
          <cell r="C323">
            <v>20</v>
          </cell>
          <cell r="D323" t="str">
            <v>Full Primary</v>
          </cell>
          <cell r="E323" t="str">
            <v>IU</v>
          </cell>
          <cell r="F323" t="str">
            <v>State: Integrated</v>
          </cell>
          <cell r="G323" t="str">
            <v>Full Primary</v>
          </cell>
        </row>
        <row r="324">
          <cell r="A324">
            <v>4126</v>
          </cell>
          <cell r="B324" t="str">
            <v>Palmerston North Adventist Christian School</v>
          </cell>
          <cell r="C324">
            <v>21</v>
          </cell>
          <cell r="D324" t="str">
            <v>Contributing</v>
          </cell>
          <cell r="E324" t="str">
            <v>IU</v>
          </cell>
          <cell r="F324" t="str">
            <v>State: Integrated</v>
          </cell>
          <cell r="G324" t="str">
            <v>Contributing</v>
          </cell>
        </row>
        <row r="325">
          <cell r="A325">
            <v>4129</v>
          </cell>
          <cell r="B325" t="str">
            <v>Rotorua S D A School</v>
          </cell>
          <cell r="C325">
            <v>20</v>
          </cell>
          <cell r="D325" t="str">
            <v>Full Primary</v>
          </cell>
          <cell r="E325" t="str">
            <v>IU</v>
          </cell>
          <cell r="F325" t="str">
            <v>State: Integrated</v>
          </cell>
          <cell r="G325" t="str">
            <v>Full Primary</v>
          </cell>
        </row>
        <row r="326">
          <cell r="A326">
            <v>4131</v>
          </cell>
          <cell r="B326" t="str">
            <v>St John's Girls' School (Invercargill)</v>
          </cell>
          <cell r="C326">
            <v>20</v>
          </cell>
          <cell r="D326" t="str">
            <v>Full Primary</v>
          </cell>
          <cell r="E326" t="str">
            <v>IU</v>
          </cell>
          <cell r="F326" t="str">
            <v>State: Integrated</v>
          </cell>
          <cell r="G326" t="str">
            <v>Full Primary</v>
          </cell>
        </row>
        <row r="327">
          <cell r="A327">
            <v>4132</v>
          </cell>
          <cell r="B327" t="str">
            <v>St Joseph's School (Rangiora)</v>
          </cell>
          <cell r="C327">
            <v>20</v>
          </cell>
          <cell r="D327" t="str">
            <v>Full Primary</v>
          </cell>
          <cell r="E327" t="str">
            <v>IU</v>
          </cell>
          <cell r="F327" t="str">
            <v>State: Integrated</v>
          </cell>
          <cell r="G327" t="str">
            <v>Full Primary</v>
          </cell>
        </row>
        <row r="328">
          <cell r="A328">
            <v>4135</v>
          </cell>
          <cell r="B328" t="str">
            <v>St Mark's School (Christchurch)</v>
          </cell>
          <cell r="C328">
            <v>20</v>
          </cell>
          <cell r="D328" t="str">
            <v>Full Primary</v>
          </cell>
          <cell r="E328" t="str">
            <v>IU</v>
          </cell>
          <cell r="F328" t="str">
            <v>State: Integrated</v>
          </cell>
          <cell r="G328" t="str">
            <v>Full Primary</v>
          </cell>
        </row>
        <row r="329">
          <cell r="A329">
            <v>4140</v>
          </cell>
          <cell r="B329" t="str">
            <v>South Auckland S D A School</v>
          </cell>
          <cell r="C329">
            <v>20</v>
          </cell>
          <cell r="D329" t="str">
            <v>Full Primary</v>
          </cell>
          <cell r="E329" t="str">
            <v>IU</v>
          </cell>
          <cell r="F329" t="str">
            <v>State: Integrated</v>
          </cell>
          <cell r="G329" t="str">
            <v>Full Primary</v>
          </cell>
        </row>
        <row r="330">
          <cell r="A330">
            <v>4143</v>
          </cell>
          <cell r="B330" t="str">
            <v>Tamariki School</v>
          </cell>
          <cell r="C330">
            <v>20</v>
          </cell>
          <cell r="D330" t="str">
            <v>Full Primary</v>
          </cell>
          <cell r="E330" t="str">
            <v>IU</v>
          </cell>
          <cell r="F330" t="str">
            <v>State: Integrated</v>
          </cell>
          <cell r="G330" t="str">
            <v>Full Primary</v>
          </cell>
        </row>
        <row r="331">
          <cell r="A331">
            <v>4144</v>
          </cell>
          <cell r="B331" t="str">
            <v>Tauranga Adventist School</v>
          </cell>
          <cell r="C331">
            <v>20</v>
          </cell>
          <cell r="D331" t="str">
            <v>Full Primary</v>
          </cell>
          <cell r="E331" t="str">
            <v>IU</v>
          </cell>
          <cell r="F331" t="str">
            <v>State: Integrated</v>
          </cell>
          <cell r="G331" t="str">
            <v>Full Primary</v>
          </cell>
        </row>
        <row r="332">
          <cell r="A332">
            <v>4146</v>
          </cell>
          <cell r="B332" t="str">
            <v>Timatanga Community School</v>
          </cell>
          <cell r="C332">
            <v>20</v>
          </cell>
          <cell r="D332" t="str">
            <v>Full Primary</v>
          </cell>
          <cell r="E332" t="str">
            <v>IU</v>
          </cell>
          <cell r="F332" t="str">
            <v>State: Integrated</v>
          </cell>
          <cell r="G332" t="str">
            <v>Full Primary</v>
          </cell>
        </row>
        <row r="333">
          <cell r="A333">
            <v>4150</v>
          </cell>
          <cell r="B333" t="str">
            <v>Wellington S D A School</v>
          </cell>
          <cell r="C333">
            <v>20</v>
          </cell>
          <cell r="D333" t="str">
            <v>Full Primary</v>
          </cell>
          <cell r="E333" t="str">
            <v>IU</v>
          </cell>
          <cell r="F333" t="str">
            <v>State: Integrated</v>
          </cell>
          <cell r="G333" t="str">
            <v>Full Primary</v>
          </cell>
        </row>
        <row r="334">
          <cell r="A334">
            <v>4151</v>
          </cell>
          <cell r="B334" t="str">
            <v>Waitakere S D A School</v>
          </cell>
          <cell r="C334">
            <v>20</v>
          </cell>
          <cell r="D334" t="str">
            <v>Full Primary</v>
          </cell>
          <cell r="E334" t="str">
            <v>IU</v>
          </cell>
          <cell r="F334" t="str">
            <v>State: Integrated</v>
          </cell>
          <cell r="G334" t="str">
            <v>Full Primary</v>
          </cell>
        </row>
        <row r="335">
          <cell r="A335">
            <v>4154</v>
          </cell>
          <cell r="B335" t="str">
            <v>Whangarei Adventist Christian School</v>
          </cell>
          <cell r="C335">
            <v>20</v>
          </cell>
          <cell r="D335" t="str">
            <v>Full Primary</v>
          </cell>
          <cell r="E335" t="str">
            <v>IU</v>
          </cell>
          <cell r="F335" t="str">
            <v>State: Integrated</v>
          </cell>
          <cell r="G335" t="str">
            <v>Full Primary</v>
          </cell>
        </row>
        <row r="336">
          <cell r="A336">
            <v>4158</v>
          </cell>
          <cell r="B336" t="str">
            <v>Hutt International Boys' School</v>
          </cell>
          <cell r="C336">
            <v>30</v>
          </cell>
          <cell r="D336" t="str">
            <v>Secondary (Year 7-15)</v>
          </cell>
          <cell r="E336" t="str">
            <v>IU</v>
          </cell>
          <cell r="F336" t="str">
            <v>State: Integrated</v>
          </cell>
          <cell r="G336" t="str">
            <v>Year 7-15</v>
          </cell>
        </row>
        <row r="337">
          <cell r="A337">
            <v>4204</v>
          </cell>
          <cell r="B337" t="str">
            <v>Hare Krishna School</v>
          </cell>
          <cell r="C337">
            <v>32</v>
          </cell>
          <cell r="D337" t="str">
            <v>Composite</v>
          </cell>
          <cell r="E337" t="str">
            <v>IU</v>
          </cell>
          <cell r="F337" t="str">
            <v>State: Integrated</v>
          </cell>
          <cell r="G337" t="str">
            <v>Composite</v>
          </cell>
        </row>
        <row r="338">
          <cell r="A338">
            <v>6975</v>
          </cell>
          <cell r="B338" t="str">
            <v>Garin College</v>
          </cell>
          <cell r="C338">
            <v>40</v>
          </cell>
          <cell r="D338" t="str">
            <v>Secondary (Year 9-15)</v>
          </cell>
          <cell r="E338" t="str">
            <v>IU</v>
          </cell>
          <cell r="F338" t="str">
            <v>State: Integrated</v>
          </cell>
          <cell r="G338" t="str">
            <v>Year 9-15</v>
          </cell>
        </row>
      </sheetData>
      <sheetData sheetId="2"/>
      <sheetData sheetId="3"/>
      <sheetData sheetId="4"/>
      <sheetData sheetId="5"/>
      <sheetData sheetId="6"/>
      <sheetData sheetId="7">
        <row r="10">
          <cell r="E10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2691-427B-4EEA-96B2-D1B36E2085B8}">
  <sheetPr>
    <tabColor theme="7" tint="0.39997558519241921"/>
    <pageSetUpPr fitToPage="1"/>
  </sheetPr>
  <dimension ref="B1:T52"/>
  <sheetViews>
    <sheetView tabSelected="1" topLeftCell="B1" zoomScaleNormal="100" workbookViewId="0">
      <selection activeCell="D8" sqref="D8"/>
    </sheetView>
  </sheetViews>
  <sheetFormatPr defaultRowHeight="13.5" customHeight="1" x14ac:dyDescent="0.2"/>
  <cols>
    <col min="1" max="1" width="2.42578125" style="1" customWidth="1"/>
    <col min="2" max="2" width="2.7109375" style="1" customWidth="1"/>
    <col min="3" max="4" width="14.7109375" style="1" customWidth="1"/>
    <col min="5" max="5" width="2.7109375" style="1" customWidth="1"/>
    <col min="6" max="6" width="14.7109375" style="1" customWidth="1"/>
    <col min="7" max="7" width="2.7109375" style="1" customWidth="1"/>
    <col min="8" max="8" width="14.7109375" style="1" customWidth="1"/>
    <col min="9" max="9" width="2.7109375" style="1" customWidth="1"/>
    <col min="10" max="10" width="16.28515625" style="1" customWidth="1"/>
    <col min="11" max="11" width="2.7109375" style="1" customWidth="1"/>
    <col min="12" max="15" width="9.140625" style="1"/>
    <col min="16" max="17" width="20.7109375" style="1" customWidth="1"/>
    <col min="18" max="19" width="9.140625" style="1"/>
    <col min="20" max="20" width="14.5703125" style="1" customWidth="1"/>
    <col min="21" max="16384" width="9.140625" style="1"/>
  </cols>
  <sheetData>
    <row r="1" spans="2:16" ht="9" customHeight="1" thickBot="1" x14ac:dyDescent="0.25"/>
    <row r="2" spans="2:16" ht="26.25" customHeight="1" x14ac:dyDescent="0.2">
      <c r="B2" s="78" t="s">
        <v>0</v>
      </c>
      <c r="C2" s="79"/>
      <c r="D2" s="79"/>
      <c r="E2" s="79"/>
      <c r="F2" s="79"/>
      <c r="G2" s="79"/>
      <c r="H2" s="79"/>
      <c r="I2" s="79"/>
      <c r="J2" s="79"/>
      <c r="K2" s="80"/>
    </row>
    <row r="3" spans="2:16" ht="29.25" customHeight="1" thickBot="1" x14ac:dyDescent="0.25">
      <c r="B3" s="81" t="s">
        <v>1</v>
      </c>
      <c r="C3" s="82"/>
      <c r="D3" s="82"/>
      <c r="E3" s="82"/>
      <c r="F3" s="82"/>
      <c r="G3" s="82"/>
      <c r="H3" s="82"/>
      <c r="I3" s="82"/>
      <c r="J3" s="82"/>
      <c r="K3" s="83"/>
    </row>
    <row r="4" spans="2:16" ht="15" customHeight="1" x14ac:dyDescent="0.2">
      <c r="B4" s="84" t="s">
        <v>2</v>
      </c>
      <c r="C4" s="85"/>
      <c r="D4" s="85"/>
      <c r="E4" s="2"/>
      <c r="F4" s="2"/>
      <c r="G4" s="2"/>
      <c r="H4" s="2"/>
      <c r="I4" s="3"/>
      <c r="J4" s="3" t="s">
        <v>377</v>
      </c>
      <c r="K4" s="4"/>
    </row>
    <row r="5" spans="2:16" ht="15" customHeight="1" x14ac:dyDescent="0.2">
      <c r="B5" s="84" t="s">
        <v>3</v>
      </c>
      <c r="C5" s="85"/>
      <c r="D5" s="85"/>
      <c r="E5" s="5"/>
      <c r="F5" s="5"/>
      <c r="G5" s="5"/>
      <c r="H5" s="5"/>
      <c r="I5" s="5"/>
      <c r="J5" s="5"/>
      <c r="K5" s="6"/>
    </row>
    <row r="6" spans="2:16" ht="15" customHeight="1" x14ac:dyDescent="0.2">
      <c r="B6" s="71" t="s">
        <v>4</v>
      </c>
      <c r="C6" s="72"/>
      <c r="D6" s="72"/>
      <c r="E6" s="72"/>
      <c r="F6" s="72"/>
      <c r="G6" s="72"/>
      <c r="H6" s="72"/>
      <c r="I6" s="73"/>
      <c r="J6" s="73"/>
      <c r="K6" s="74"/>
    </row>
    <row r="7" spans="2:16" ht="6.75" customHeight="1" thickBo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3.5" customHeight="1" x14ac:dyDescent="0.2">
      <c r="B8" s="10"/>
      <c r="C8" s="11" t="s">
        <v>5</v>
      </c>
      <c r="D8" s="12"/>
      <c r="E8" s="2"/>
      <c r="F8" s="2"/>
      <c r="G8" s="2"/>
      <c r="H8" s="2"/>
      <c r="I8" s="2"/>
      <c r="J8" s="58" t="s">
        <v>378</v>
      </c>
      <c r="K8" s="4"/>
    </row>
    <row r="9" spans="2:16" ht="13.5" customHeight="1" thickBot="1" x14ac:dyDescent="0.25">
      <c r="B9" s="10"/>
      <c r="C9" s="11" t="s">
        <v>6</v>
      </c>
      <c r="D9" s="68" t="str">
        <f>IF(number="","",IF(VLOOKUP(number,Schools,1,FALSE)=number,VLOOKUP(number,Schools,2,FALSE),0))</f>
        <v/>
      </c>
      <c r="E9" s="86"/>
      <c r="F9" s="86"/>
      <c r="G9" s="86"/>
      <c r="H9" s="87"/>
      <c r="I9" s="2"/>
      <c r="J9" s="59"/>
      <c r="K9" s="4"/>
    </row>
    <row r="10" spans="2:16" ht="13.5" customHeight="1" x14ac:dyDescent="0.2">
      <c r="B10" s="10"/>
      <c r="C10" s="11" t="s">
        <v>7</v>
      </c>
      <c r="D10" s="65" t="str">
        <f>IF(number="","",IF(VLOOKUP(number,Schools,1,FALSE)=number,VLOOKUP(number,Schools,3,FALSE),0))</f>
        <v/>
      </c>
      <c r="E10" s="65"/>
      <c r="F10" s="65"/>
      <c r="G10" s="2"/>
      <c r="H10" s="13"/>
      <c r="I10" s="13"/>
      <c r="J10" s="66" t="s">
        <v>379</v>
      </c>
      <c r="K10" s="4"/>
    </row>
    <row r="11" spans="2:16" ht="13.5" customHeight="1" thickBot="1" x14ac:dyDescent="0.25">
      <c r="B11" s="10"/>
      <c r="C11" s="11" t="s">
        <v>8</v>
      </c>
      <c r="D11" s="68" t="str">
        <f>IF(number="","",IF(VLOOKUP(number,Schools,1,FALSE)=number,VLOOKUP(number,Schools,4, FALSE),0))</f>
        <v/>
      </c>
      <c r="E11" s="69"/>
      <c r="F11" s="70"/>
      <c r="G11" s="2"/>
      <c r="H11" s="2"/>
      <c r="I11" s="2"/>
      <c r="J11" s="67"/>
      <c r="K11" s="4"/>
    </row>
    <row r="12" spans="2:16" ht="7.5" customHeight="1" x14ac:dyDescent="0.2">
      <c r="B12" s="14"/>
      <c r="C12" s="15"/>
      <c r="D12" s="15"/>
      <c r="E12" s="15"/>
      <c r="F12" s="15"/>
      <c r="G12" s="15"/>
      <c r="H12" s="15"/>
      <c r="I12" s="15"/>
      <c r="J12" s="15"/>
      <c r="K12" s="16"/>
    </row>
    <row r="13" spans="2:16" ht="16.5" customHeight="1" x14ac:dyDescent="0.2">
      <c r="B13" s="71" t="s">
        <v>9</v>
      </c>
      <c r="C13" s="72"/>
      <c r="D13" s="72"/>
      <c r="E13" s="72"/>
      <c r="F13" s="72"/>
      <c r="G13" s="72"/>
      <c r="H13" s="72"/>
      <c r="I13" s="73"/>
      <c r="J13" s="73"/>
      <c r="K13" s="74"/>
    </row>
    <row r="14" spans="2:16" ht="6.75" customHeight="1" x14ac:dyDescent="0.2">
      <c r="B14" s="10"/>
      <c r="C14" s="2"/>
      <c r="D14" s="2"/>
      <c r="E14" s="2"/>
      <c r="F14" s="2"/>
      <c r="G14" s="2"/>
      <c r="H14" s="2"/>
      <c r="I14" s="2"/>
      <c r="J14" s="2"/>
      <c r="K14" s="4"/>
    </row>
    <row r="15" spans="2:16" ht="28.5" customHeight="1" x14ac:dyDescent="0.2">
      <c r="B15" s="10"/>
      <c r="C15" s="2" t="s">
        <v>10</v>
      </c>
      <c r="D15" s="2"/>
      <c r="E15" s="2"/>
      <c r="F15" s="17" t="s">
        <v>11</v>
      </c>
      <c r="G15" s="18"/>
      <c r="H15" s="19" t="s">
        <v>12</v>
      </c>
      <c r="I15" s="2"/>
      <c r="J15" s="17"/>
      <c r="K15" s="4"/>
      <c r="P15" s="20"/>
    </row>
    <row r="16" spans="2:16" ht="13.5" customHeight="1" x14ac:dyDescent="0.2">
      <c r="B16" s="10"/>
      <c r="C16" s="2"/>
      <c r="D16" s="2"/>
      <c r="E16" s="2"/>
      <c r="F16" s="2"/>
      <c r="G16" s="2"/>
      <c r="H16" s="2"/>
      <c r="I16" s="2"/>
      <c r="J16" s="2"/>
      <c r="K16" s="4"/>
    </row>
    <row r="17" spans="2:20" ht="15.75" customHeight="1" x14ac:dyDescent="0.2">
      <c r="B17" s="10"/>
      <c r="C17" s="2" t="s">
        <v>381</v>
      </c>
      <c r="D17" s="11"/>
      <c r="E17" s="2"/>
      <c r="F17" s="21"/>
      <c r="G17" s="2"/>
      <c r="H17" s="11" t="s">
        <v>380</v>
      </c>
      <c r="I17" s="22"/>
      <c r="J17" s="23"/>
      <c r="K17" s="4"/>
    </row>
    <row r="18" spans="2:20" ht="13.5" customHeight="1" x14ac:dyDescent="0.2">
      <c r="B18" s="10"/>
      <c r="C18" s="2"/>
      <c r="D18" s="2"/>
      <c r="E18" s="2"/>
      <c r="F18" s="2"/>
      <c r="G18" s="2"/>
      <c r="H18" s="2"/>
      <c r="I18" s="2"/>
      <c r="J18" s="2"/>
      <c r="K18" s="4"/>
    </row>
    <row r="19" spans="2:20" ht="25.5" customHeight="1" x14ac:dyDescent="0.2">
      <c r="B19" s="10"/>
      <c r="C19" s="62" t="s">
        <v>13</v>
      </c>
      <c r="D19" s="62"/>
      <c r="E19" s="2"/>
      <c r="F19" s="75"/>
      <c r="G19" s="76"/>
      <c r="H19" s="76"/>
      <c r="I19" s="76"/>
      <c r="J19" s="77"/>
      <c r="K19" s="4"/>
    </row>
    <row r="20" spans="2:20" ht="13.5" customHeight="1" x14ac:dyDescent="0.2">
      <c r="B20" s="10"/>
      <c r="C20" s="2"/>
      <c r="D20" s="2"/>
      <c r="E20" s="2"/>
      <c r="F20" s="2"/>
      <c r="G20" s="2"/>
      <c r="H20" s="2"/>
      <c r="I20" s="2"/>
      <c r="J20" s="2"/>
      <c r="K20" s="4"/>
    </row>
    <row r="21" spans="2:20" ht="21" customHeight="1" x14ac:dyDescent="0.2">
      <c r="B21" s="10"/>
      <c r="C21" s="2" t="s">
        <v>14</v>
      </c>
      <c r="D21" s="2"/>
      <c r="E21" s="2"/>
      <c r="F21" s="24"/>
      <c r="G21" s="2"/>
      <c r="H21" s="60" t="s">
        <v>15</v>
      </c>
      <c r="I21" s="60"/>
      <c r="J21" s="60"/>
      <c r="K21" s="25"/>
    </row>
    <row r="22" spans="2:20" ht="13.5" customHeight="1" x14ac:dyDescent="0.2">
      <c r="B22" s="10"/>
      <c r="C22" s="2"/>
      <c r="D22" s="2"/>
      <c r="E22" s="2"/>
      <c r="F22" s="2"/>
      <c r="G22" s="2"/>
      <c r="H22" s="2"/>
      <c r="I22" s="2"/>
      <c r="J22" s="2"/>
      <c r="K22" s="4"/>
    </row>
    <row r="23" spans="2:20" ht="20.25" customHeight="1" x14ac:dyDescent="0.2">
      <c r="B23" s="10"/>
      <c r="C23" s="2" t="s">
        <v>16</v>
      </c>
      <c r="D23" s="2"/>
      <c r="E23" s="2"/>
      <c r="F23" s="24"/>
      <c r="G23" s="2"/>
      <c r="H23" s="26"/>
      <c r="I23" s="2"/>
      <c r="J23" s="27"/>
      <c r="K23" s="4"/>
    </row>
    <row r="24" spans="2:20" ht="13.5" customHeight="1" x14ac:dyDescent="0.2">
      <c r="B24" s="10"/>
      <c r="C24" s="2"/>
      <c r="D24" s="2"/>
      <c r="E24" s="2"/>
      <c r="F24" s="2"/>
      <c r="G24" s="2"/>
      <c r="H24" s="2"/>
      <c r="I24" s="2"/>
      <c r="J24" s="2"/>
      <c r="K24" s="4"/>
    </row>
    <row r="25" spans="2:20" ht="36" customHeight="1" x14ac:dyDescent="0.2">
      <c r="B25" s="10"/>
      <c r="C25" s="61" t="s">
        <v>17</v>
      </c>
      <c r="D25" s="61"/>
      <c r="E25" s="61"/>
      <c r="F25" s="28"/>
      <c r="G25" s="2"/>
      <c r="H25" s="62" t="s">
        <v>18</v>
      </c>
      <c r="I25" s="62"/>
      <c r="J25" s="62"/>
      <c r="K25" s="4"/>
    </row>
    <row r="26" spans="2:20" ht="13.5" customHeight="1" x14ac:dyDescent="0.2">
      <c r="B26" s="10"/>
      <c r="C26" s="2"/>
      <c r="D26" s="2"/>
      <c r="E26" s="2"/>
      <c r="F26" s="2"/>
      <c r="G26" s="2"/>
      <c r="H26" s="2"/>
      <c r="I26" s="2"/>
      <c r="J26" s="2"/>
      <c r="K26" s="4"/>
    </row>
    <row r="27" spans="2:20" ht="9.75" customHeight="1" x14ac:dyDescent="0.2">
      <c r="B27" s="10"/>
      <c r="C27" s="5" t="s">
        <v>19</v>
      </c>
      <c r="D27" s="2"/>
      <c r="E27" s="2"/>
      <c r="F27" s="2"/>
      <c r="G27" s="2"/>
      <c r="H27" s="2"/>
      <c r="I27" s="2"/>
      <c r="J27" s="2"/>
      <c r="K27" s="4"/>
    </row>
    <row r="28" spans="2:20" ht="5.25" customHeight="1" x14ac:dyDescent="0.2">
      <c r="B28" s="10"/>
      <c r="C28" s="2"/>
      <c r="D28" s="2"/>
      <c r="E28" s="2"/>
      <c r="F28" s="2"/>
      <c r="G28" s="2"/>
      <c r="H28" s="2"/>
      <c r="I28" s="2"/>
      <c r="J28" s="2"/>
      <c r="K28" s="4"/>
    </row>
    <row r="29" spans="2:20" ht="28.5" customHeight="1" x14ac:dyDescent="0.2">
      <c r="B29" s="10"/>
      <c r="C29" s="63" t="s">
        <v>20</v>
      </c>
      <c r="D29" s="64"/>
      <c r="E29" s="2"/>
      <c r="F29" s="29" t="s">
        <v>21</v>
      </c>
      <c r="G29" s="2"/>
      <c r="H29" s="29" t="s">
        <v>22</v>
      </c>
      <c r="I29" s="2"/>
      <c r="J29" s="2"/>
      <c r="K29" s="4"/>
    </row>
    <row r="30" spans="2:20" ht="13.5" customHeight="1" x14ac:dyDescent="0.2">
      <c r="B30" s="10"/>
      <c r="C30" s="53"/>
      <c r="D30" s="53"/>
      <c r="E30" s="2"/>
      <c r="F30" s="30"/>
      <c r="G30" s="2"/>
      <c r="H30" s="31"/>
      <c r="I30" s="2"/>
      <c r="J30" s="2"/>
      <c r="K30" s="4"/>
      <c r="T30" s="32"/>
    </row>
    <row r="31" spans="2:20" ht="13.5" customHeight="1" x14ac:dyDescent="0.2">
      <c r="B31" s="10"/>
      <c r="C31" s="53"/>
      <c r="D31" s="53"/>
      <c r="E31" s="2"/>
      <c r="F31" s="30"/>
      <c r="G31" s="2"/>
      <c r="H31" s="30"/>
      <c r="I31" s="2"/>
      <c r="J31" s="2"/>
      <c r="K31" s="4"/>
      <c r="T31" s="32"/>
    </row>
    <row r="32" spans="2:20" ht="13.5" customHeight="1" x14ac:dyDescent="0.2">
      <c r="B32" s="10"/>
      <c r="C32" s="53"/>
      <c r="D32" s="53"/>
      <c r="E32" s="2"/>
      <c r="F32" s="30"/>
      <c r="G32" s="2"/>
      <c r="H32" s="30"/>
      <c r="I32" s="2"/>
      <c r="J32" s="2"/>
      <c r="K32" s="4"/>
      <c r="T32" s="32"/>
    </row>
    <row r="33" spans="2:20" ht="13.5" customHeight="1" x14ac:dyDescent="0.2">
      <c r="B33" s="10"/>
      <c r="C33" s="54"/>
      <c r="D33" s="55"/>
      <c r="E33" s="2"/>
      <c r="F33" s="30"/>
      <c r="G33" s="2"/>
      <c r="H33" s="30"/>
      <c r="I33" s="2"/>
      <c r="J33" s="2"/>
      <c r="K33" s="4"/>
      <c r="T33" s="32"/>
    </row>
    <row r="34" spans="2:20" ht="13.5" customHeight="1" x14ac:dyDescent="0.2">
      <c r="B34" s="10"/>
      <c r="C34" s="2"/>
      <c r="D34" s="2"/>
      <c r="E34" s="2"/>
      <c r="F34" s="2"/>
      <c r="G34" s="2"/>
      <c r="H34" s="2"/>
      <c r="I34" s="2"/>
      <c r="J34" s="2"/>
      <c r="K34" s="4"/>
      <c r="T34" s="33"/>
    </row>
    <row r="35" spans="2:20" ht="13.5" customHeight="1" x14ac:dyDescent="0.2">
      <c r="B35" s="10"/>
      <c r="C35" s="2"/>
      <c r="D35" s="2"/>
      <c r="E35" s="2"/>
      <c r="F35" s="2" t="s">
        <v>23</v>
      </c>
      <c r="G35" s="2"/>
      <c r="H35" s="34">
        <f>SUM(H30:H33)-SUM(F30:F33)</f>
        <v>0</v>
      </c>
      <c r="I35" s="2"/>
      <c r="J35" s="2"/>
      <c r="K35" s="4"/>
      <c r="O35" s="20"/>
    </row>
    <row r="36" spans="2:20" ht="13.5" customHeight="1" x14ac:dyDescent="0.2">
      <c r="B36" s="10"/>
      <c r="C36" s="2"/>
      <c r="D36" s="2"/>
      <c r="E36" s="2"/>
      <c r="F36" s="2"/>
      <c r="G36" s="2"/>
      <c r="H36" s="2"/>
      <c r="I36" s="2"/>
      <c r="J36" s="2"/>
      <c r="K36" s="4"/>
    </row>
    <row r="37" spans="2:20" ht="13.5" customHeight="1" x14ac:dyDescent="0.2">
      <c r="B37" s="10"/>
      <c r="C37" s="2"/>
      <c r="D37" s="2" t="s">
        <v>24</v>
      </c>
      <c r="E37" s="2"/>
      <c r="F37" s="2"/>
      <c r="G37" s="2"/>
      <c r="H37" s="34">
        <f>+H35+F23</f>
        <v>0</v>
      </c>
      <c r="I37" s="2"/>
      <c r="J37" s="2"/>
      <c r="K37" s="4"/>
    </row>
    <row r="38" spans="2:20" ht="13.5" customHeight="1" x14ac:dyDescent="0.2">
      <c r="B38" s="10"/>
      <c r="C38" s="2"/>
      <c r="D38" s="2"/>
      <c r="E38" s="2"/>
      <c r="F38" s="2"/>
      <c r="G38" s="2"/>
      <c r="H38" s="2"/>
      <c r="I38" s="2"/>
      <c r="J38" s="2"/>
      <c r="K38" s="4"/>
      <c r="O38" s="49"/>
      <c r="P38" s="49"/>
      <c r="Q38" s="49"/>
      <c r="R38" s="49"/>
    </row>
    <row r="39" spans="2:20" ht="14.25" x14ac:dyDescent="0.2">
      <c r="B39" s="10"/>
      <c r="C39" s="2" t="s">
        <v>25</v>
      </c>
      <c r="D39" s="2"/>
      <c r="E39" s="2"/>
      <c r="F39" s="2"/>
      <c r="G39" s="2"/>
      <c r="H39" s="34">
        <f>IF(MIN(F21,H37)-F23&lt;0,0,MIN(F21,H37)-F23)</f>
        <v>0</v>
      </c>
      <c r="I39" s="18"/>
      <c r="J39" s="18"/>
      <c r="K39" s="4"/>
      <c r="M39" s="35"/>
      <c r="N39" s="35"/>
      <c r="O39" s="50"/>
      <c r="P39" s="50"/>
      <c r="Q39" s="49"/>
      <c r="R39" s="49"/>
    </row>
    <row r="40" spans="2:20" ht="14.25" customHeight="1" x14ac:dyDescent="0.2">
      <c r="B40" s="10"/>
      <c r="C40" s="56" t="s">
        <v>26</v>
      </c>
      <c r="D40" s="56"/>
      <c r="E40" s="56"/>
      <c r="F40" s="56"/>
      <c r="G40" s="56"/>
      <c r="H40" s="56"/>
      <c r="I40" s="2"/>
      <c r="J40" s="2"/>
      <c r="K40" s="4"/>
      <c r="O40" s="49"/>
      <c r="P40" s="49"/>
      <c r="Q40" s="49"/>
      <c r="R40" s="49"/>
    </row>
    <row r="41" spans="2:20" ht="13.5" customHeight="1" x14ac:dyDescent="0.2">
      <c r="B41" s="10"/>
      <c r="C41" s="2"/>
      <c r="D41" s="2"/>
      <c r="E41" s="2"/>
      <c r="F41" s="13"/>
      <c r="G41" s="13"/>
      <c r="H41" s="2"/>
      <c r="I41" s="2"/>
      <c r="J41" s="2"/>
      <c r="K41" s="4"/>
      <c r="O41" s="49"/>
      <c r="P41" s="49"/>
      <c r="Q41" s="49"/>
      <c r="R41" s="49"/>
    </row>
    <row r="42" spans="2:20" ht="13.5" customHeight="1" x14ac:dyDescent="0.2">
      <c r="B42" s="10"/>
      <c r="C42" s="2"/>
      <c r="D42" s="2" t="s">
        <v>27</v>
      </c>
      <c r="E42" s="2"/>
      <c r="F42" s="36" t="s">
        <v>28</v>
      </c>
      <c r="G42" s="2"/>
      <c r="H42" s="37" t="s">
        <v>29</v>
      </c>
      <c r="I42" s="38"/>
      <c r="J42" s="38"/>
      <c r="K42" s="39"/>
      <c r="O42" s="49"/>
      <c r="P42" s="51"/>
      <c r="Q42" s="51"/>
      <c r="R42" s="49"/>
    </row>
    <row r="43" spans="2:20" ht="14.25" x14ac:dyDescent="0.2">
      <c r="B43" s="10"/>
      <c r="C43" s="2"/>
      <c r="D43" s="11" t="s">
        <v>30</v>
      </c>
      <c r="E43" s="2"/>
      <c r="F43" s="24"/>
      <c r="G43" s="2"/>
      <c r="H43" s="34">
        <f>'[1]Business Rules'!G4</f>
        <v>160</v>
      </c>
      <c r="I43" s="2"/>
      <c r="J43" s="2"/>
      <c r="K43" s="39"/>
      <c r="O43" s="49"/>
      <c r="P43" s="52"/>
      <c r="Q43" s="52"/>
      <c r="R43" s="49"/>
    </row>
    <row r="44" spans="2:20" ht="14.25" x14ac:dyDescent="0.2">
      <c r="B44" s="10"/>
      <c r="C44" s="2"/>
      <c r="D44" s="11" t="s">
        <v>31</v>
      </c>
      <c r="E44" s="2"/>
      <c r="F44" s="24"/>
      <c r="G44" s="2"/>
      <c r="H44" s="34">
        <f>IF(D10="Secondary (Y9-13)",'[1]Business Rules'!G6,'[1]Business Rules'!G5)</f>
        <v>450</v>
      </c>
      <c r="I44" s="2"/>
      <c r="J44" s="2"/>
      <c r="K44" s="39"/>
      <c r="O44" s="49"/>
      <c r="P44" s="52"/>
      <c r="Q44" s="52"/>
      <c r="R44" s="49"/>
    </row>
    <row r="45" spans="2:20" ht="14.25" x14ac:dyDescent="0.2">
      <c r="B45" s="10"/>
      <c r="C45" s="2"/>
      <c r="D45" s="11" t="s">
        <v>32</v>
      </c>
      <c r="E45" s="2"/>
      <c r="F45" s="34">
        <f>IF(SUM(F43:F44)&lt;&gt;H35,"Must equal "&amp;TEXT(H35,0),SUM(F43:F44))</f>
        <v>0</v>
      </c>
      <c r="G45" s="2"/>
      <c r="H45" s="13"/>
      <c r="I45" s="2"/>
      <c r="J45" s="2"/>
      <c r="K45" s="39"/>
      <c r="O45" s="49"/>
      <c r="P45" s="52"/>
      <c r="Q45" s="52"/>
      <c r="R45" s="49"/>
    </row>
    <row r="46" spans="2:20" ht="13.5" customHeight="1" x14ac:dyDescent="0.2">
      <c r="B46" s="10"/>
      <c r="C46" s="2"/>
      <c r="D46" s="2"/>
      <c r="E46" s="2"/>
      <c r="F46" s="13"/>
      <c r="G46" s="2"/>
      <c r="H46" s="2"/>
      <c r="I46" s="2"/>
      <c r="J46" s="2"/>
      <c r="K46" s="4"/>
      <c r="O46" s="49"/>
      <c r="P46" s="52"/>
      <c r="Q46" s="52"/>
      <c r="R46" s="49"/>
    </row>
    <row r="47" spans="2:20" ht="13.5" customHeight="1" x14ac:dyDescent="0.2">
      <c r="B47" s="10"/>
      <c r="C47" s="57" t="s">
        <v>33</v>
      </c>
      <c r="D47" s="57"/>
      <c r="E47" s="5"/>
      <c r="F47" s="34">
        <f>+H39</f>
        <v>0</v>
      </c>
      <c r="G47" s="41" t="s">
        <v>34</v>
      </c>
      <c r="H47" s="42">
        <f>IF(F45=0,0,((F43/F45)*H39*H43)+((F44/F45)*H39*H44))</f>
        <v>0</v>
      </c>
      <c r="I47" s="2"/>
      <c r="J47" s="5"/>
      <c r="K47" s="4"/>
      <c r="O47" s="49"/>
      <c r="P47" s="52"/>
      <c r="Q47" s="52"/>
      <c r="R47" s="49"/>
    </row>
    <row r="48" spans="2:20" ht="13.5" customHeight="1" x14ac:dyDescent="0.2">
      <c r="B48" s="10"/>
      <c r="C48" s="5"/>
      <c r="D48" s="5"/>
      <c r="E48" s="5"/>
      <c r="F48" s="5"/>
      <c r="G48" s="2"/>
      <c r="H48" s="5"/>
      <c r="I48" s="2"/>
      <c r="J48" s="2"/>
      <c r="K48" s="4"/>
      <c r="O48" s="49"/>
      <c r="P48" s="49"/>
      <c r="Q48" s="49"/>
      <c r="R48" s="49"/>
    </row>
    <row r="49" spans="2:18" ht="13.5" customHeight="1" thickBot="1" x14ac:dyDescent="0.25">
      <c r="B49" s="43"/>
      <c r="C49" s="44"/>
      <c r="D49" s="44"/>
      <c r="E49" s="44"/>
      <c r="F49" s="44"/>
      <c r="G49" s="44"/>
      <c r="H49" s="44"/>
      <c r="I49" s="44"/>
      <c r="J49" s="44"/>
      <c r="K49" s="45"/>
      <c r="O49" s="49"/>
      <c r="P49" s="51"/>
      <c r="Q49" s="51"/>
      <c r="R49" s="49"/>
    </row>
    <row r="50" spans="2:18" ht="13.5" customHeight="1" x14ac:dyDescent="0.2">
      <c r="O50" s="49"/>
      <c r="P50" s="52"/>
      <c r="Q50" s="52"/>
      <c r="R50" s="49"/>
    </row>
    <row r="51" spans="2:18" ht="13.5" customHeight="1" x14ac:dyDescent="0.2">
      <c r="O51" s="49"/>
      <c r="P51" s="52"/>
      <c r="Q51" s="52"/>
      <c r="R51" s="49"/>
    </row>
    <row r="52" spans="2:18" ht="13.5" customHeight="1" x14ac:dyDescent="0.2">
      <c r="C52" s="40"/>
      <c r="O52" s="49"/>
      <c r="P52" s="49"/>
      <c r="Q52" s="49"/>
      <c r="R52" s="49"/>
    </row>
  </sheetData>
  <mergeCells count="23">
    <mergeCell ref="B2:K2"/>
    <mergeCell ref="B3:K3"/>
    <mergeCell ref="B4:D4"/>
    <mergeCell ref="B5:D5"/>
    <mergeCell ref="B6:K6"/>
    <mergeCell ref="D9:H9"/>
    <mergeCell ref="C31:D31"/>
    <mergeCell ref="D10:F10"/>
    <mergeCell ref="J10:J11"/>
    <mergeCell ref="D11:F11"/>
    <mergeCell ref="B13:K13"/>
    <mergeCell ref="C19:D19"/>
    <mergeCell ref="F19:J19"/>
    <mergeCell ref="C32:D32"/>
    <mergeCell ref="C33:D33"/>
    <mergeCell ref="C40:H40"/>
    <mergeCell ref="C47:D47"/>
    <mergeCell ref="J8:J9"/>
    <mergeCell ref="H21:J21"/>
    <mergeCell ref="C25:E25"/>
    <mergeCell ref="H25:J25"/>
    <mergeCell ref="C29:D29"/>
    <mergeCell ref="C30:D30"/>
  </mergeCells>
  <dataValidations count="1">
    <dataValidation type="list" allowBlank="1" showInputMessage="1" showErrorMessage="1" errorTitle="Error" error="Please select a fiscal year from list" promptTitle="Fiscal Year" prompt="Please select relevant fiscal year from list" sqref="F15" xr:uid="{46C22E35-3E34-4C3B-9F95-877483BA2D24}">
      <formula1>"2025/26,2026/27"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4294967292" r:id="rId1"/>
  <headerFooter alignWithMargins="0">
    <oddHeader>&amp;C&amp;"Calibri"&amp;10&amp;K000000 [IN-CONFIDENCE - RELEASE EXTERNAL]&amp;1#_x000D_</oddHeader>
    <oddFooter>&amp;C_x000D_&amp;1#&amp;"Calibri"&amp;10&amp;K000000 [IN-CONFIDENCE - RELEASE EXTERNAL]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8B87-DE97-4662-A65D-50DB3FD38A97}">
  <dimension ref="A1:D333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2" max="2" width="45.7109375" bestFit="1" customWidth="1"/>
    <col min="3" max="3" width="18.140625" bestFit="1" customWidth="1"/>
    <col min="4" max="4" width="14.140625" bestFit="1" customWidth="1"/>
  </cols>
  <sheetData>
    <row r="1" spans="1:4" x14ac:dyDescent="0.2">
      <c r="A1" s="46" t="s">
        <v>35</v>
      </c>
      <c r="B1" s="47" t="s">
        <v>36</v>
      </c>
      <c r="C1" s="47" t="s">
        <v>37</v>
      </c>
      <c r="D1" s="47" t="s">
        <v>38</v>
      </c>
    </row>
    <row r="2" spans="1:4" x14ac:dyDescent="0.2">
      <c r="A2" s="48">
        <v>17</v>
      </c>
      <c r="B2" s="48" t="s">
        <v>39</v>
      </c>
      <c r="C2" s="48" t="s">
        <v>40</v>
      </c>
      <c r="D2" s="48" t="s">
        <v>41</v>
      </c>
    </row>
    <row r="3" spans="1:4" x14ac:dyDescent="0.2">
      <c r="A3" s="48">
        <v>35</v>
      </c>
      <c r="B3" s="48" t="s">
        <v>42</v>
      </c>
      <c r="C3" s="48" t="s">
        <v>40</v>
      </c>
      <c r="D3" s="48" t="s">
        <v>41</v>
      </c>
    </row>
    <row r="4" spans="1:4" x14ac:dyDescent="0.2">
      <c r="A4" s="48">
        <v>39</v>
      </c>
      <c r="B4" s="48" t="s">
        <v>43</v>
      </c>
      <c r="C4" s="48" t="s">
        <v>40</v>
      </c>
      <c r="D4" s="48" t="s">
        <v>41</v>
      </c>
    </row>
    <row r="5" spans="1:4" x14ac:dyDescent="0.2">
      <c r="A5" s="48">
        <v>46</v>
      </c>
      <c r="B5" s="48" t="s">
        <v>44</v>
      </c>
      <c r="C5" s="48" t="s">
        <v>40</v>
      </c>
      <c r="D5" s="48" t="s">
        <v>41</v>
      </c>
    </row>
    <row r="6" spans="1:4" x14ac:dyDescent="0.2">
      <c r="A6" s="48">
        <v>47</v>
      </c>
      <c r="B6" s="48" t="s">
        <v>45</v>
      </c>
      <c r="C6" s="48" t="s">
        <v>40</v>
      </c>
      <c r="D6" s="48" t="s">
        <v>41</v>
      </c>
    </row>
    <row r="7" spans="1:4" x14ac:dyDescent="0.2">
      <c r="A7" s="48">
        <v>50</v>
      </c>
      <c r="B7" s="48" t="s">
        <v>46</v>
      </c>
      <c r="C7" s="48" t="s">
        <v>40</v>
      </c>
      <c r="D7" s="48" t="s">
        <v>41</v>
      </c>
    </row>
    <row r="8" spans="1:4" x14ac:dyDescent="0.2">
      <c r="A8" s="48">
        <v>51</v>
      </c>
      <c r="B8" s="48" t="s">
        <v>47</v>
      </c>
      <c r="C8" s="48" t="s">
        <v>40</v>
      </c>
      <c r="D8" s="48" t="s">
        <v>41</v>
      </c>
    </row>
    <row r="9" spans="1:4" x14ac:dyDescent="0.2">
      <c r="A9" s="48">
        <v>59</v>
      </c>
      <c r="B9" s="48" t="s">
        <v>48</v>
      </c>
      <c r="C9" s="48" t="s">
        <v>40</v>
      </c>
      <c r="D9" s="48" t="s">
        <v>41</v>
      </c>
    </row>
    <row r="10" spans="1:4" x14ac:dyDescent="0.2">
      <c r="A10" s="48">
        <v>61</v>
      </c>
      <c r="B10" s="48" t="s">
        <v>49</v>
      </c>
      <c r="C10" s="48" t="s">
        <v>40</v>
      </c>
      <c r="D10" s="48" t="s">
        <v>41</v>
      </c>
    </row>
    <row r="11" spans="1:4" x14ac:dyDescent="0.2">
      <c r="A11" s="48">
        <v>62</v>
      </c>
      <c r="B11" s="48" t="s">
        <v>50</v>
      </c>
      <c r="C11" s="48" t="s">
        <v>40</v>
      </c>
      <c r="D11" s="48" t="s">
        <v>41</v>
      </c>
    </row>
    <row r="12" spans="1:4" x14ac:dyDescent="0.2">
      <c r="A12" s="48">
        <v>63</v>
      </c>
      <c r="B12" s="48" t="s">
        <v>51</v>
      </c>
      <c r="C12" s="48" t="s">
        <v>40</v>
      </c>
      <c r="D12" s="48" t="s">
        <v>41</v>
      </c>
    </row>
    <row r="13" spans="1:4" x14ac:dyDescent="0.2">
      <c r="A13" s="48">
        <v>70</v>
      </c>
      <c r="B13" s="48" t="s">
        <v>52</v>
      </c>
      <c r="C13" s="48" t="s">
        <v>40</v>
      </c>
      <c r="D13" s="48" t="s">
        <v>41</v>
      </c>
    </row>
    <row r="14" spans="1:4" x14ac:dyDescent="0.2">
      <c r="A14" s="48">
        <v>77</v>
      </c>
      <c r="B14" s="48" t="s">
        <v>53</v>
      </c>
      <c r="C14" s="48" t="s">
        <v>54</v>
      </c>
      <c r="D14" s="48" t="s">
        <v>41</v>
      </c>
    </row>
    <row r="15" spans="1:4" x14ac:dyDescent="0.2">
      <c r="A15" s="48">
        <v>82</v>
      </c>
      <c r="B15" s="48" t="s">
        <v>55</v>
      </c>
      <c r="C15" s="48" t="s">
        <v>54</v>
      </c>
      <c r="D15" s="48" t="s">
        <v>41</v>
      </c>
    </row>
    <row r="16" spans="1:4" x14ac:dyDescent="0.2">
      <c r="A16" s="48">
        <v>90</v>
      </c>
      <c r="B16" s="48" t="s">
        <v>56</v>
      </c>
      <c r="C16" s="48" t="s">
        <v>57</v>
      </c>
      <c r="D16" s="48" t="s">
        <v>41</v>
      </c>
    </row>
    <row r="17" spans="1:4" x14ac:dyDescent="0.2">
      <c r="A17" s="48">
        <v>93</v>
      </c>
      <c r="B17" s="48" t="s">
        <v>58</v>
      </c>
      <c r="C17" s="48" t="s">
        <v>57</v>
      </c>
      <c r="D17" s="48" t="s">
        <v>41</v>
      </c>
    </row>
    <row r="18" spans="1:4" x14ac:dyDescent="0.2">
      <c r="A18" s="48">
        <v>94</v>
      </c>
      <c r="B18" s="48" t="s">
        <v>59</v>
      </c>
      <c r="C18" s="48" t="s">
        <v>40</v>
      </c>
      <c r="D18" s="48" t="s">
        <v>41</v>
      </c>
    </row>
    <row r="19" spans="1:4" x14ac:dyDescent="0.2">
      <c r="A19" s="48">
        <v>104</v>
      </c>
      <c r="B19" s="48" t="s">
        <v>60</v>
      </c>
      <c r="C19" s="48" t="s">
        <v>40</v>
      </c>
      <c r="D19" s="48" t="s">
        <v>41</v>
      </c>
    </row>
    <row r="20" spans="1:4" x14ac:dyDescent="0.2">
      <c r="A20" s="48">
        <v>133</v>
      </c>
      <c r="B20" s="48" t="s">
        <v>61</v>
      </c>
      <c r="C20" s="48" t="s">
        <v>54</v>
      </c>
      <c r="D20" s="48" t="s">
        <v>41</v>
      </c>
    </row>
    <row r="21" spans="1:4" x14ac:dyDescent="0.2">
      <c r="A21" s="48">
        <v>136</v>
      </c>
      <c r="B21" s="48" t="s">
        <v>62</v>
      </c>
      <c r="C21" s="48" t="s">
        <v>57</v>
      </c>
      <c r="D21" s="48" t="s">
        <v>41</v>
      </c>
    </row>
    <row r="22" spans="1:4" x14ac:dyDescent="0.2">
      <c r="A22" s="48">
        <v>139</v>
      </c>
      <c r="B22" s="48" t="s">
        <v>63</v>
      </c>
      <c r="C22" s="48" t="s">
        <v>57</v>
      </c>
      <c r="D22" s="48" t="s">
        <v>41</v>
      </c>
    </row>
    <row r="23" spans="1:4" x14ac:dyDescent="0.2">
      <c r="A23" s="48">
        <v>140</v>
      </c>
      <c r="B23" s="48" t="s">
        <v>64</v>
      </c>
      <c r="C23" s="48" t="s">
        <v>57</v>
      </c>
      <c r="D23" s="48" t="s">
        <v>41</v>
      </c>
    </row>
    <row r="24" spans="1:4" x14ac:dyDescent="0.2">
      <c r="A24" s="48">
        <v>174</v>
      </c>
      <c r="B24" s="48" t="s">
        <v>65</v>
      </c>
      <c r="C24" s="48" t="s">
        <v>40</v>
      </c>
      <c r="D24" s="48" t="s">
        <v>41</v>
      </c>
    </row>
    <row r="25" spans="1:4" x14ac:dyDescent="0.2">
      <c r="A25" s="48">
        <v>175</v>
      </c>
      <c r="B25" s="48" t="s">
        <v>66</v>
      </c>
      <c r="C25" s="48" t="s">
        <v>40</v>
      </c>
      <c r="D25" s="48" t="s">
        <v>41</v>
      </c>
    </row>
    <row r="26" spans="1:4" x14ac:dyDescent="0.2">
      <c r="A26" s="48">
        <v>180</v>
      </c>
      <c r="B26" s="48" t="s">
        <v>67</v>
      </c>
      <c r="C26" s="48" t="s">
        <v>57</v>
      </c>
      <c r="D26" s="48" t="s">
        <v>41</v>
      </c>
    </row>
    <row r="27" spans="1:4" x14ac:dyDescent="0.2">
      <c r="A27" s="48">
        <v>190</v>
      </c>
      <c r="B27" s="48" t="s">
        <v>68</v>
      </c>
      <c r="C27" s="48" t="s">
        <v>57</v>
      </c>
      <c r="D27" s="48" t="s">
        <v>41</v>
      </c>
    </row>
    <row r="28" spans="1:4" x14ac:dyDescent="0.2">
      <c r="A28" s="48">
        <v>191</v>
      </c>
      <c r="B28" s="48" t="s">
        <v>69</v>
      </c>
      <c r="C28" s="48" t="s">
        <v>40</v>
      </c>
      <c r="D28" s="48" t="s">
        <v>41</v>
      </c>
    </row>
    <row r="29" spans="1:4" x14ac:dyDescent="0.2">
      <c r="A29" s="48">
        <v>192</v>
      </c>
      <c r="B29" s="48" t="s">
        <v>70</v>
      </c>
      <c r="C29" s="48" t="s">
        <v>57</v>
      </c>
      <c r="D29" s="48" t="s">
        <v>41</v>
      </c>
    </row>
    <row r="30" spans="1:4" x14ac:dyDescent="0.2">
      <c r="A30" s="48">
        <v>196</v>
      </c>
      <c r="B30" s="48" t="s">
        <v>71</v>
      </c>
      <c r="C30" s="48" t="s">
        <v>57</v>
      </c>
      <c r="D30" s="48" t="s">
        <v>41</v>
      </c>
    </row>
    <row r="31" spans="1:4" x14ac:dyDescent="0.2">
      <c r="A31" s="48">
        <v>199</v>
      </c>
      <c r="B31" s="48" t="s">
        <v>72</v>
      </c>
      <c r="C31" s="48" t="s">
        <v>57</v>
      </c>
      <c r="D31" s="48" t="s">
        <v>41</v>
      </c>
    </row>
    <row r="32" spans="1:4" x14ac:dyDescent="0.2">
      <c r="A32" s="48">
        <v>204</v>
      </c>
      <c r="B32" s="48" t="s">
        <v>73</v>
      </c>
      <c r="C32" s="48" t="s">
        <v>40</v>
      </c>
      <c r="D32" s="48" t="s">
        <v>41</v>
      </c>
    </row>
    <row r="33" spans="1:4" x14ac:dyDescent="0.2">
      <c r="A33" s="48">
        <v>211</v>
      </c>
      <c r="B33" s="48" t="s">
        <v>74</v>
      </c>
      <c r="C33" s="48" t="s">
        <v>40</v>
      </c>
      <c r="D33" s="48" t="s">
        <v>41</v>
      </c>
    </row>
    <row r="34" spans="1:4" x14ac:dyDescent="0.2">
      <c r="A34" s="48">
        <v>219</v>
      </c>
      <c r="B34" s="48" t="s">
        <v>75</v>
      </c>
      <c r="C34" s="48" t="s">
        <v>57</v>
      </c>
      <c r="D34" s="48" t="s">
        <v>41</v>
      </c>
    </row>
    <row r="35" spans="1:4" x14ac:dyDescent="0.2">
      <c r="A35" s="48">
        <v>222</v>
      </c>
      <c r="B35" s="48" t="s">
        <v>76</v>
      </c>
      <c r="C35" s="48" t="s">
        <v>40</v>
      </c>
      <c r="D35" s="48" t="s">
        <v>41</v>
      </c>
    </row>
    <row r="36" spans="1:4" x14ac:dyDescent="0.2">
      <c r="A36" s="48">
        <v>224</v>
      </c>
      <c r="B36" s="48" t="s">
        <v>77</v>
      </c>
      <c r="C36" s="48" t="s">
        <v>40</v>
      </c>
      <c r="D36" s="48" t="s">
        <v>41</v>
      </c>
    </row>
    <row r="37" spans="1:4" x14ac:dyDescent="0.2">
      <c r="A37" s="48">
        <v>225</v>
      </c>
      <c r="B37" s="48" t="s">
        <v>78</v>
      </c>
      <c r="C37" s="48" t="s">
        <v>40</v>
      </c>
      <c r="D37" s="48" t="s">
        <v>41</v>
      </c>
    </row>
    <row r="38" spans="1:4" x14ac:dyDescent="0.2">
      <c r="A38" s="48">
        <v>226</v>
      </c>
      <c r="B38" s="48" t="s">
        <v>79</v>
      </c>
      <c r="C38" s="48" t="s">
        <v>57</v>
      </c>
      <c r="D38" s="48" t="s">
        <v>41</v>
      </c>
    </row>
    <row r="39" spans="1:4" x14ac:dyDescent="0.2">
      <c r="A39" s="48">
        <v>230</v>
      </c>
      <c r="B39" s="48" t="s">
        <v>80</v>
      </c>
      <c r="C39" s="48" t="s">
        <v>40</v>
      </c>
      <c r="D39" s="48" t="s">
        <v>41</v>
      </c>
    </row>
    <row r="40" spans="1:4" x14ac:dyDescent="0.2">
      <c r="A40" s="48">
        <v>231</v>
      </c>
      <c r="B40" s="48" t="s">
        <v>81</v>
      </c>
      <c r="C40" s="48" t="s">
        <v>54</v>
      </c>
      <c r="D40" s="48" t="s">
        <v>41</v>
      </c>
    </row>
    <row r="41" spans="1:4" x14ac:dyDescent="0.2">
      <c r="A41" s="48">
        <v>232</v>
      </c>
      <c r="B41" s="48" t="s">
        <v>82</v>
      </c>
      <c r="C41" s="48" t="s">
        <v>57</v>
      </c>
      <c r="D41" s="48" t="s">
        <v>41</v>
      </c>
    </row>
    <row r="42" spans="1:4" x14ac:dyDescent="0.2">
      <c r="A42" s="48">
        <v>242</v>
      </c>
      <c r="B42" s="48" t="s">
        <v>83</v>
      </c>
      <c r="C42" s="48" t="s">
        <v>40</v>
      </c>
      <c r="D42" s="48" t="s">
        <v>41</v>
      </c>
    </row>
    <row r="43" spans="1:4" x14ac:dyDescent="0.2">
      <c r="A43" s="48">
        <v>244</v>
      </c>
      <c r="B43" s="48" t="s">
        <v>84</v>
      </c>
      <c r="C43" s="48" t="s">
        <v>40</v>
      </c>
      <c r="D43" s="48" t="s">
        <v>41</v>
      </c>
    </row>
    <row r="44" spans="1:4" x14ac:dyDescent="0.2">
      <c r="A44" s="48">
        <v>245</v>
      </c>
      <c r="B44" s="48" t="s">
        <v>85</v>
      </c>
      <c r="C44" s="48" t="s">
        <v>57</v>
      </c>
      <c r="D44" s="48" t="s">
        <v>41</v>
      </c>
    </row>
    <row r="45" spans="1:4" x14ac:dyDescent="0.2">
      <c r="A45" s="48">
        <v>246</v>
      </c>
      <c r="B45" s="48" t="s">
        <v>86</v>
      </c>
      <c r="C45" s="48" t="s">
        <v>40</v>
      </c>
      <c r="D45" s="48" t="s">
        <v>41</v>
      </c>
    </row>
    <row r="46" spans="1:4" x14ac:dyDescent="0.2">
      <c r="A46" s="48">
        <v>252</v>
      </c>
      <c r="B46" s="48" t="s">
        <v>87</v>
      </c>
      <c r="C46" s="48" t="s">
        <v>57</v>
      </c>
      <c r="D46" s="48" t="s">
        <v>41</v>
      </c>
    </row>
    <row r="47" spans="1:4" x14ac:dyDescent="0.2">
      <c r="A47" s="48">
        <v>256</v>
      </c>
      <c r="B47" s="48" t="s">
        <v>88</v>
      </c>
      <c r="C47" s="48" t="s">
        <v>40</v>
      </c>
      <c r="D47" s="48" t="s">
        <v>41</v>
      </c>
    </row>
    <row r="48" spans="1:4" x14ac:dyDescent="0.2">
      <c r="A48" s="48">
        <v>260</v>
      </c>
      <c r="B48" s="48" t="s">
        <v>89</v>
      </c>
      <c r="C48" s="48" t="s">
        <v>40</v>
      </c>
      <c r="D48" s="48" t="s">
        <v>41</v>
      </c>
    </row>
    <row r="49" spans="1:4" x14ac:dyDescent="0.2">
      <c r="A49" s="48">
        <v>262</v>
      </c>
      <c r="B49" s="48" t="s">
        <v>90</v>
      </c>
      <c r="C49" s="48" t="s">
        <v>57</v>
      </c>
      <c r="D49" s="48" t="s">
        <v>41</v>
      </c>
    </row>
    <row r="50" spans="1:4" x14ac:dyDescent="0.2">
      <c r="A50" s="48">
        <v>265</v>
      </c>
      <c r="B50" s="48" t="s">
        <v>91</v>
      </c>
      <c r="C50" s="48" t="s">
        <v>40</v>
      </c>
      <c r="D50" s="48" t="s">
        <v>41</v>
      </c>
    </row>
    <row r="51" spans="1:4" x14ac:dyDescent="0.2">
      <c r="A51" s="48">
        <v>266</v>
      </c>
      <c r="B51" s="48" t="s">
        <v>92</v>
      </c>
      <c r="C51" s="48" t="s">
        <v>93</v>
      </c>
      <c r="D51" s="48" t="s">
        <v>41</v>
      </c>
    </row>
    <row r="52" spans="1:4" x14ac:dyDescent="0.2">
      <c r="A52" s="48">
        <v>276</v>
      </c>
      <c r="B52" s="48" t="s">
        <v>94</v>
      </c>
      <c r="C52" s="48" t="s">
        <v>57</v>
      </c>
      <c r="D52" s="48" t="s">
        <v>41</v>
      </c>
    </row>
    <row r="53" spans="1:4" x14ac:dyDescent="0.2">
      <c r="A53" s="48">
        <v>284</v>
      </c>
      <c r="B53" s="48" t="s">
        <v>95</v>
      </c>
      <c r="C53" s="48" t="s">
        <v>57</v>
      </c>
      <c r="D53" s="48" t="s">
        <v>41</v>
      </c>
    </row>
    <row r="54" spans="1:4" x14ac:dyDescent="0.2">
      <c r="A54" s="48">
        <v>286</v>
      </c>
      <c r="B54" s="48" t="s">
        <v>96</v>
      </c>
      <c r="C54" s="48" t="s">
        <v>57</v>
      </c>
      <c r="D54" s="48" t="s">
        <v>41</v>
      </c>
    </row>
    <row r="55" spans="1:4" x14ac:dyDescent="0.2">
      <c r="A55" s="48">
        <v>304</v>
      </c>
      <c r="B55" s="48" t="s">
        <v>97</v>
      </c>
      <c r="C55" s="48" t="s">
        <v>57</v>
      </c>
      <c r="D55" s="48" t="s">
        <v>41</v>
      </c>
    </row>
    <row r="56" spans="1:4" x14ac:dyDescent="0.2">
      <c r="A56" s="48">
        <v>315</v>
      </c>
      <c r="B56" s="48" t="s">
        <v>98</v>
      </c>
      <c r="C56" s="48" t="s">
        <v>57</v>
      </c>
      <c r="D56" s="48" t="s">
        <v>41</v>
      </c>
    </row>
    <row r="57" spans="1:4" x14ac:dyDescent="0.2">
      <c r="A57" s="48">
        <v>317</v>
      </c>
      <c r="B57" s="48" t="s">
        <v>99</v>
      </c>
      <c r="C57" s="48" t="s">
        <v>54</v>
      </c>
      <c r="D57" s="48" t="s">
        <v>41</v>
      </c>
    </row>
    <row r="58" spans="1:4" x14ac:dyDescent="0.2">
      <c r="A58" s="48">
        <v>326</v>
      </c>
      <c r="B58" s="48" t="s">
        <v>100</v>
      </c>
      <c r="C58" s="48" t="s">
        <v>40</v>
      </c>
      <c r="D58" s="48" t="s">
        <v>41</v>
      </c>
    </row>
    <row r="59" spans="1:4" x14ac:dyDescent="0.2">
      <c r="A59" s="48">
        <v>331</v>
      </c>
      <c r="B59" s="48" t="s">
        <v>101</v>
      </c>
      <c r="C59" s="48" t="s">
        <v>40</v>
      </c>
      <c r="D59" s="48" t="s">
        <v>41</v>
      </c>
    </row>
    <row r="60" spans="1:4" x14ac:dyDescent="0.2">
      <c r="A60" s="48">
        <v>335</v>
      </c>
      <c r="B60" s="48" t="s">
        <v>102</v>
      </c>
      <c r="C60" s="48" t="s">
        <v>54</v>
      </c>
      <c r="D60" s="48" t="s">
        <v>41</v>
      </c>
    </row>
    <row r="61" spans="1:4" x14ac:dyDescent="0.2">
      <c r="A61" s="48">
        <v>341</v>
      </c>
      <c r="B61" s="48" t="s">
        <v>103</v>
      </c>
      <c r="C61" s="48" t="s">
        <v>54</v>
      </c>
      <c r="D61" s="48" t="s">
        <v>41</v>
      </c>
    </row>
    <row r="62" spans="1:4" x14ac:dyDescent="0.2">
      <c r="A62" s="48">
        <v>343</v>
      </c>
      <c r="B62" s="48" t="s">
        <v>104</v>
      </c>
      <c r="C62" s="48" t="s">
        <v>57</v>
      </c>
      <c r="D62" s="48" t="s">
        <v>41</v>
      </c>
    </row>
    <row r="63" spans="1:4" x14ac:dyDescent="0.2">
      <c r="A63" s="48">
        <v>344</v>
      </c>
      <c r="B63" s="48" t="s">
        <v>105</v>
      </c>
      <c r="C63" s="48" t="s">
        <v>93</v>
      </c>
      <c r="D63" s="48" t="s">
        <v>41</v>
      </c>
    </row>
    <row r="64" spans="1:4" x14ac:dyDescent="0.2">
      <c r="A64" s="48">
        <v>357</v>
      </c>
      <c r="B64" s="48" t="s">
        <v>106</v>
      </c>
      <c r="C64" s="48" t="s">
        <v>40</v>
      </c>
      <c r="D64" s="48" t="s">
        <v>41</v>
      </c>
    </row>
    <row r="65" spans="1:4" x14ac:dyDescent="0.2">
      <c r="A65" s="48">
        <v>358</v>
      </c>
      <c r="B65" s="48" t="s">
        <v>107</v>
      </c>
      <c r="C65" s="48" t="s">
        <v>57</v>
      </c>
      <c r="D65" s="48" t="s">
        <v>41</v>
      </c>
    </row>
    <row r="66" spans="1:4" x14ac:dyDescent="0.2">
      <c r="A66" s="48">
        <v>369</v>
      </c>
      <c r="B66" s="48" t="s">
        <v>108</v>
      </c>
      <c r="C66" s="48" t="s">
        <v>57</v>
      </c>
      <c r="D66" s="48" t="s">
        <v>41</v>
      </c>
    </row>
    <row r="67" spans="1:4" x14ac:dyDescent="0.2">
      <c r="A67" s="48">
        <v>380</v>
      </c>
      <c r="B67" s="48" t="s">
        <v>109</v>
      </c>
      <c r="C67" s="48" t="s">
        <v>40</v>
      </c>
      <c r="D67" s="48" t="s">
        <v>41</v>
      </c>
    </row>
    <row r="68" spans="1:4" x14ac:dyDescent="0.2">
      <c r="A68" s="48">
        <v>386</v>
      </c>
      <c r="B68" s="48" t="s">
        <v>110</v>
      </c>
      <c r="C68" s="48" t="s">
        <v>54</v>
      </c>
      <c r="D68" s="48" t="s">
        <v>41</v>
      </c>
    </row>
    <row r="69" spans="1:4" x14ac:dyDescent="0.2">
      <c r="A69" s="48">
        <v>387</v>
      </c>
      <c r="B69" s="48" t="s">
        <v>111</v>
      </c>
      <c r="C69" s="48" t="s">
        <v>40</v>
      </c>
      <c r="D69" s="48" t="s">
        <v>41</v>
      </c>
    </row>
    <row r="70" spans="1:4" x14ac:dyDescent="0.2">
      <c r="A70" s="48">
        <v>397</v>
      </c>
      <c r="B70" s="48" t="s">
        <v>112</v>
      </c>
      <c r="C70" s="48" t="s">
        <v>40</v>
      </c>
      <c r="D70" s="48" t="s">
        <v>41</v>
      </c>
    </row>
    <row r="71" spans="1:4" x14ac:dyDescent="0.2">
      <c r="A71" s="48">
        <v>408</v>
      </c>
      <c r="B71" s="48" t="s">
        <v>113</v>
      </c>
      <c r="C71" s="48" t="s">
        <v>40</v>
      </c>
      <c r="D71" s="48" t="s">
        <v>41</v>
      </c>
    </row>
    <row r="72" spans="1:4" x14ac:dyDescent="0.2">
      <c r="A72" s="48">
        <v>418</v>
      </c>
      <c r="B72" s="48" t="s">
        <v>114</v>
      </c>
      <c r="C72" s="48" t="s">
        <v>54</v>
      </c>
      <c r="D72" s="48" t="s">
        <v>41</v>
      </c>
    </row>
    <row r="73" spans="1:4" x14ac:dyDescent="0.2">
      <c r="A73" s="48">
        <v>419</v>
      </c>
      <c r="B73" s="48" t="s">
        <v>115</v>
      </c>
      <c r="C73" s="48" t="s">
        <v>54</v>
      </c>
      <c r="D73" s="48" t="s">
        <v>41</v>
      </c>
    </row>
    <row r="74" spans="1:4" x14ac:dyDescent="0.2">
      <c r="A74" s="48">
        <v>421</v>
      </c>
      <c r="B74" s="48" t="s">
        <v>116</v>
      </c>
      <c r="C74" s="48" t="s">
        <v>54</v>
      </c>
      <c r="D74" s="48" t="s">
        <v>41</v>
      </c>
    </row>
    <row r="75" spans="1:4" x14ac:dyDescent="0.2">
      <c r="A75" s="48">
        <v>422</v>
      </c>
      <c r="B75" s="48" t="s">
        <v>117</v>
      </c>
      <c r="C75" s="48" t="s">
        <v>93</v>
      </c>
      <c r="D75" s="48" t="s">
        <v>41</v>
      </c>
    </row>
    <row r="76" spans="1:4" x14ac:dyDescent="0.2">
      <c r="A76" s="48">
        <v>424</v>
      </c>
      <c r="B76" s="48" t="s">
        <v>118</v>
      </c>
      <c r="C76" s="48" t="s">
        <v>54</v>
      </c>
      <c r="D76" s="48" t="s">
        <v>41</v>
      </c>
    </row>
    <row r="77" spans="1:4" x14ac:dyDescent="0.2">
      <c r="A77" s="48">
        <v>429</v>
      </c>
      <c r="B77" s="48" t="s">
        <v>119</v>
      </c>
      <c r="C77" s="48" t="s">
        <v>54</v>
      </c>
      <c r="D77" s="48" t="s">
        <v>41</v>
      </c>
    </row>
    <row r="78" spans="1:4" x14ac:dyDescent="0.2">
      <c r="A78" s="48">
        <v>432</v>
      </c>
      <c r="B78" s="48" t="s">
        <v>120</v>
      </c>
      <c r="C78" s="48" t="s">
        <v>54</v>
      </c>
      <c r="D78" s="48" t="s">
        <v>41</v>
      </c>
    </row>
    <row r="79" spans="1:4" x14ac:dyDescent="0.2">
      <c r="A79" s="48">
        <v>435</v>
      </c>
      <c r="B79" s="48" t="s">
        <v>121</v>
      </c>
      <c r="C79" s="48" t="s">
        <v>57</v>
      </c>
      <c r="D79" s="48" t="s">
        <v>41</v>
      </c>
    </row>
    <row r="80" spans="1:4" x14ac:dyDescent="0.2">
      <c r="A80" s="48">
        <v>439</v>
      </c>
      <c r="B80" s="48" t="s">
        <v>122</v>
      </c>
      <c r="C80" s="48" t="s">
        <v>54</v>
      </c>
      <c r="D80" s="48" t="s">
        <v>41</v>
      </c>
    </row>
    <row r="81" spans="1:4" x14ac:dyDescent="0.2">
      <c r="A81" s="48">
        <v>443</v>
      </c>
      <c r="B81" s="48" t="s">
        <v>123</v>
      </c>
      <c r="C81" s="48" t="s">
        <v>54</v>
      </c>
      <c r="D81" s="48" t="s">
        <v>41</v>
      </c>
    </row>
    <row r="82" spans="1:4" x14ac:dyDescent="0.2">
      <c r="A82" s="48">
        <v>451</v>
      </c>
      <c r="B82" s="48" t="s">
        <v>124</v>
      </c>
      <c r="C82" s="48" t="s">
        <v>54</v>
      </c>
      <c r="D82" s="48" t="s">
        <v>41</v>
      </c>
    </row>
    <row r="83" spans="1:4" x14ac:dyDescent="0.2">
      <c r="A83" s="48">
        <v>453</v>
      </c>
      <c r="B83" s="48" t="s">
        <v>125</v>
      </c>
      <c r="C83" s="48" t="s">
        <v>93</v>
      </c>
      <c r="D83" s="48" t="s">
        <v>41</v>
      </c>
    </row>
    <row r="84" spans="1:4" x14ac:dyDescent="0.2">
      <c r="A84" s="48">
        <v>471</v>
      </c>
      <c r="B84" s="48" t="s">
        <v>126</v>
      </c>
      <c r="C84" s="48" t="s">
        <v>40</v>
      </c>
      <c r="D84" s="48" t="s">
        <v>41</v>
      </c>
    </row>
    <row r="85" spans="1:4" x14ac:dyDescent="0.2">
      <c r="A85" s="48">
        <v>482</v>
      </c>
      <c r="B85" s="48" t="s">
        <v>127</v>
      </c>
      <c r="C85" s="48" t="s">
        <v>40</v>
      </c>
      <c r="D85" s="48" t="s">
        <v>41</v>
      </c>
    </row>
    <row r="86" spans="1:4" x14ac:dyDescent="0.2">
      <c r="A86" s="48">
        <v>491</v>
      </c>
      <c r="B86" s="48" t="s">
        <v>128</v>
      </c>
      <c r="C86" s="48" t="s">
        <v>40</v>
      </c>
      <c r="D86" s="48" t="s">
        <v>41</v>
      </c>
    </row>
    <row r="87" spans="1:4" x14ac:dyDescent="0.2">
      <c r="A87" s="48">
        <v>528</v>
      </c>
      <c r="B87" s="48" t="s">
        <v>129</v>
      </c>
      <c r="C87" s="48" t="s">
        <v>54</v>
      </c>
      <c r="D87" s="48" t="s">
        <v>41</v>
      </c>
    </row>
    <row r="88" spans="1:4" x14ac:dyDescent="0.2">
      <c r="A88" s="48">
        <v>531</v>
      </c>
      <c r="B88" s="48" t="s">
        <v>130</v>
      </c>
      <c r="C88" s="48" t="s">
        <v>40</v>
      </c>
      <c r="D88" s="48" t="s">
        <v>41</v>
      </c>
    </row>
    <row r="89" spans="1:4" x14ac:dyDescent="0.2">
      <c r="A89" s="48">
        <v>532</v>
      </c>
      <c r="B89" s="48" t="s">
        <v>131</v>
      </c>
      <c r="C89" s="48" t="s">
        <v>40</v>
      </c>
      <c r="D89" s="48" t="s">
        <v>41</v>
      </c>
    </row>
    <row r="90" spans="1:4" x14ac:dyDescent="0.2">
      <c r="A90" s="48">
        <v>536</v>
      </c>
      <c r="B90" s="48" t="s">
        <v>132</v>
      </c>
      <c r="C90" s="48" t="s">
        <v>40</v>
      </c>
      <c r="D90" s="48" t="s">
        <v>41</v>
      </c>
    </row>
    <row r="91" spans="1:4" x14ac:dyDescent="0.2">
      <c r="A91" s="48">
        <v>539</v>
      </c>
      <c r="B91" s="48" t="s">
        <v>133</v>
      </c>
      <c r="C91" s="48" t="s">
        <v>54</v>
      </c>
      <c r="D91" s="48" t="s">
        <v>41</v>
      </c>
    </row>
    <row r="92" spans="1:4" x14ac:dyDescent="0.2">
      <c r="A92" s="48">
        <v>544</v>
      </c>
      <c r="B92" s="48" t="s">
        <v>134</v>
      </c>
      <c r="C92" s="48" t="s">
        <v>54</v>
      </c>
      <c r="D92" s="48" t="s">
        <v>41</v>
      </c>
    </row>
    <row r="93" spans="1:4" x14ac:dyDescent="0.2">
      <c r="A93" s="48">
        <v>557</v>
      </c>
      <c r="B93" s="48" t="s">
        <v>135</v>
      </c>
      <c r="C93" s="48" t="s">
        <v>93</v>
      </c>
      <c r="D93" s="48" t="s">
        <v>41</v>
      </c>
    </row>
    <row r="94" spans="1:4" x14ac:dyDescent="0.2">
      <c r="A94" s="48">
        <v>603</v>
      </c>
      <c r="B94" s="48" t="s">
        <v>136</v>
      </c>
      <c r="C94" s="48" t="s">
        <v>54</v>
      </c>
      <c r="D94" s="48" t="s">
        <v>41</v>
      </c>
    </row>
    <row r="95" spans="1:4" x14ac:dyDescent="0.2">
      <c r="A95" s="48">
        <v>608</v>
      </c>
      <c r="B95" s="48" t="s">
        <v>137</v>
      </c>
      <c r="C95" s="48" t="s">
        <v>54</v>
      </c>
      <c r="D95" s="48" t="s">
        <v>41</v>
      </c>
    </row>
    <row r="96" spans="1:4" x14ac:dyDescent="0.2">
      <c r="A96" s="48">
        <v>618</v>
      </c>
      <c r="B96" s="48" t="s">
        <v>138</v>
      </c>
      <c r="C96" s="48" t="s">
        <v>139</v>
      </c>
      <c r="D96" s="48" t="s">
        <v>41</v>
      </c>
    </row>
    <row r="97" spans="1:4" x14ac:dyDescent="0.2">
      <c r="A97" s="48">
        <v>633</v>
      </c>
      <c r="B97" s="48" t="s">
        <v>140</v>
      </c>
      <c r="C97" s="48" t="s">
        <v>93</v>
      </c>
      <c r="D97" s="48" t="s">
        <v>41</v>
      </c>
    </row>
    <row r="98" spans="1:4" x14ac:dyDescent="0.2">
      <c r="A98" s="48">
        <v>710</v>
      </c>
      <c r="B98" s="48" t="s">
        <v>141</v>
      </c>
      <c r="C98" s="48" t="s">
        <v>93</v>
      </c>
      <c r="D98" s="48" t="s">
        <v>41</v>
      </c>
    </row>
    <row r="99" spans="1:4" x14ac:dyDescent="0.2">
      <c r="A99" s="48">
        <v>738</v>
      </c>
      <c r="B99" s="48" t="s">
        <v>142</v>
      </c>
      <c r="C99" s="48" t="s">
        <v>93</v>
      </c>
      <c r="D99" s="48" t="s">
        <v>41</v>
      </c>
    </row>
    <row r="100" spans="1:4" x14ac:dyDescent="0.2">
      <c r="A100" s="48">
        <v>743</v>
      </c>
      <c r="B100" s="48" t="s">
        <v>143</v>
      </c>
      <c r="C100" s="48" t="s">
        <v>139</v>
      </c>
      <c r="D100" s="48" t="s">
        <v>41</v>
      </c>
    </row>
    <row r="101" spans="1:4" x14ac:dyDescent="0.2">
      <c r="A101" s="48">
        <v>781</v>
      </c>
      <c r="B101" s="48" t="s">
        <v>144</v>
      </c>
      <c r="C101" s="48" t="s">
        <v>93</v>
      </c>
      <c r="D101" s="48" t="s">
        <v>41</v>
      </c>
    </row>
    <row r="102" spans="1:4" x14ac:dyDescent="0.2">
      <c r="A102" s="48">
        <v>846</v>
      </c>
      <c r="B102" s="48" t="s">
        <v>145</v>
      </c>
      <c r="C102" s="48" t="s">
        <v>139</v>
      </c>
      <c r="D102" s="48" t="s">
        <v>41</v>
      </c>
    </row>
    <row r="103" spans="1:4" x14ac:dyDescent="0.2">
      <c r="A103" s="48">
        <v>880</v>
      </c>
      <c r="B103" s="48" t="s">
        <v>146</v>
      </c>
      <c r="C103" s="48" t="s">
        <v>93</v>
      </c>
      <c r="D103" s="48" t="s">
        <v>41</v>
      </c>
    </row>
    <row r="104" spans="1:4" x14ac:dyDescent="0.2">
      <c r="A104" s="48">
        <v>881</v>
      </c>
      <c r="B104" s="48" t="s">
        <v>147</v>
      </c>
      <c r="C104" s="48" t="s">
        <v>57</v>
      </c>
      <c r="D104" s="48" t="s">
        <v>41</v>
      </c>
    </row>
    <row r="105" spans="1:4" x14ac:dyDescent="0.2">
      <c r="A105" s="48">
        <v>941</v>
      </c>
      <c r="B105" s="48" t="s">
        <v>148</v>
      </c>
      <c r="C105" s="48" t="s">
        <v>54</v>
      </c>
      <c r="D105" s="48" t="s">
        <v>41</v>
      </c>
    </row>
    <row r="106" spans="1:4" x14ac:dyDescent="0.2">
      <c r="A106" s="48">
        <v>946</v>
      </c>
      <c r="B106" s="48" t="s">
        <v>149</v>
      </c>
      <c r="C106" s="48" t="s">
        <v>93</v>
      </c>
      <c r="D106" s="48" t="s">
        <v>41</v>
      </c>
    </row>
    <row r="107" spans="1:4" x14ac:dyDescent="0.2">
      <c r="A107" s="48">
        <v>949</v>
      </c>
      <c r="B107" s="48" t="s">
        <v>150</v>
      </c>
      <c r="C107" s="48" t="s">
        <v>40</v>
      </c>
      <c r="D107" s="48" t="s">
        <v>41</v>
      </c>
    </row>
    <row r="108" spans="1:4" x14ac:dyDescent="0.2">
      <c r="A108" s="48">
        <v>956</v>
      </c>
      <c r="B108" s="48" t="s">
        <v>151</v>
      </c>
      <c r="C108" s="48" t="s">
        <v>93</v>
      </c>
      <c r="D108" s="48" t="s">
        <v>41</v>
      </c>
    </row>
    <row r="109" spans="1:4" x14ac:dyDescent="0.2">
      <c r="A109" s="48">
        <v>1082</v>
      </c>
      <c r="B109" s="48" t="s">
        <v>152</v>
      </c>
      <c r="C109" s="48" t="s">
        <v>93</v>
      </c>
      <c r="D109" s="48" t="s">
        <v>41</v>
      </c>
    </row>
    <row r="110" spans="1:4" x14ac:dyDescent="0.2">
      <c r="A110" s="48">
        <v>1098</v>
      </c>
      <c r="B110" s="48" t="s">
        <v>153</v>
      </c>
      <c r="C110" s="48" t="s">
        <v>93</v>
      </c>
      <c r="D110" s="48" t="s">
        <v>41</v>
      </c>
    </row>
    <row r="111" spans="1:4" x14ac:dyDescent="0.2">
      <c r="A111" s="48">
        <v>1100</v>
      </c>
      <c r="B111" s="48" t="s">
        <v>154</v>
      </c>
      <c r="C111" s="48" t="s">
        <v>93</v>
      </c>
      <c r="D111" s="48" t="s">
        <v>41</v>
      </c>
    </row>
    <row r="112" spans="1:4" x14ac:dyDescent="0.2">
      <c r="A112" s="48">
        <v>1138</v>
      </c>
      <c r="B112" s="48" t="s">
        <v>155</v>
      </c>
      <c r="C112" s="48" t="s">
        <v>54</v>
      </c>
      <c r="D112" s="48" t="s">
        <v>41</v>
      </c>
    </row>
    <row r="113" spans="1:4" x14ac:dyDescent="0.2">
      <c r="A113" s="48">
        <v>1139</v>
      </c>
      <c r="B113" s="48" t="s">
        <v>156</v>
      </c>
      <c r="C113" s="48" t="s">
        <v>54</v>
      </c>
      <c r="D113" s="48" t="s">
        <v>41</v>
      </c>
    </row>
    <row r="114" spans="1:4" x14ac:dyDescent="0.2">
      <c r="A114" s="48">
        <v>1148</v>
      </c>
      <c r="B114" s="48" t="s">
        <v>157</v>
      </c>
      <c r="C114" s="48" t="s">
        <v>93</v>
      </c>
      <c r="D114" s="48" t="s">
        <v>41</v>
      </c>
    </row>
    <row r="115" spans="1:4" x14ac:dyDescent="0.2">
      <c r="A115" s="48">
        <v>1149</v>
      </c>
      <c r="B115" s="48" t="s">
        <v>158</v>
      </c>
      <c r="C115" s="48" t="s">
        <v>54</v>
      </c>
      <c r="D115" s="48" t="s">
        <v>41</v>
      </c>
    </row>
    <row r="116" spans="1:4" x14ac:dyDescent="0.2">
      <c r="A116" s="48">
        <v>1156</v>
      </c>
      <c r="B116" s="48" t="s">
        <v>159</v>
      </c>
      <c r="C116" s="48" t="s">
        <v>54</v>
      </c>
      <c r="D116" s="48" t="s">
        <v>41</v>
      </c>
    </row>
    <row r="117" spans="1:4" x14ac:dyDescent="0.2">
      <c r="A117" s="48">
        <v>1168</v>
      </c>
      <c r="B117" s="48" t="s">
        <v>160</v>
      </c>
      <c r="C117" s="48" t="s">
        <v>54</v>
      </c>
      <c r="D117" s="48" t="s">
        <v>41</v>
      </c>
    </row>
    <row r="118" spans="1:4" x14ac:dyDescent="0.2">
      <c r="A118" s="48">
        <v>1169</v>
      </c>
      <c r="B118" s="48" t="s">
        <v>161</v>
      </c>
      <c r="C118" s="48" t="s">
        <v>93</v>
      </c>
      <c r="D118" s="48" t="s">
        <v>41</v>
      </c>
    </row>
    <row r="119" spans="1:4" x14ac:dyDescent="0.2">
      <c r="A119" s="48">
        <v>1170</v>
      </c>
      <c r="B119" s="48" t="s">
        <v>162</v>
      </c>
      <c r="C119" s="48" t="s">
        <v>93</v>
      </c>
      <c r="D119" s="48" t="s">
        <v>41</v>
      </c>
    </row>
    <row r="120" spans="1:4" x14ac:dyDescent="0.2">
      <c r="A120" s="48">
        <v>1172</v>
      </c>
      <c r="B120" s="48" t="s">
        <v>163</v>
      </c>
      <c r="C120" s="48" t="s">
        <v>54</v>
      </c>
      <c r="D120" s="48" t="s">
        <v>41</v>
      </c>
    </row>
    <row r="121" spans="1:4" x14ac:dyDescent="0.2">
      <c r="A121" s="48">
        <v>1175</v>
      </c>
      <c r="B121" s="48" t="s">
        <v>164</v>
      </c>
      <c r="C121" s="48" t="s">
        <v>54</v>
      </c>
      <c r="D121" s="48" t="s">
        <v>41</v>
      </c>
    </row>
    <row r="122" spans="1:4" x14ac:dyDescent="0.2">
      <c r="A122" s="48">
        <v>1178</v>
      </c>
      <c r="B122" s="48" t="s">
        <v>165</v>
      </c>
      <c r="C122" s="48" t="s">
        <v>93</v>
      </c>
      <c r="D122" s="48" t="s">
        <v>41</v>
      </c>
    </row>
    <row r="123" spans="1:4" x14ac:dyDescent="0.2">
      <c r="A123" s="48">
        <v>1179</v>
      </c>
      <c r="B123" s="48" t="s">
        <v>166</v>
      </c>
      <c r="C123" s="48" t="s">
        <v>93</v>
      </c>
      <c r="D123" s="48" t="s">
        <v>41</v>
      </c>
    </row>
    <row r="124" spans="1:4" x14ac:dyDescent="0.2">
      <c r="A124" s="48">
        <v>1184</v>
      </c>
      <c r="B124" s="48" t="s">
        <v>167</v>
      </c>
      <c r="C124" s="48" t="s">
        <v>93</v>
      </c>
      <c r="D124" s="48" t="s">
        <v>41</v>
      </c>
    </row>
    <row r="125" spans="1:4" x14ac:dyDescent="0.2">
      <c r="A125" s="48">
        <v>1186</v>
      </c>
      <c r="B125" s="48" t="s">
        <v>168</v>
      </c>
      <c r="C125" s="48" t="s">
        <v>93</v>
      </c>
      <c r="D125" s="48" t="s">
        <v>41</v>
      </c>
    </row>
    <row r="126" spans="1:4" x14ac:dyDescent="0.2">
      <c r="A126" s="48">
        <v>1187</v>
      </c>
      <c r="B126" s="48" t="s">
        <v>169</v>
      </c>
      <c r="C126" s="48" t="s">
        <v>93</v>
      </c>
      <c r="D126" s="48" t="s">
        <v>41</v>
      </c>
    </row>
    <row r="127" spans="1:4" x14ac:dyDescent="0.2">
      <c r="A127" s="48">
        <v>1189</v>
      </c>
      <c r="B127" s="48" t="s">
        <v>170</v>
      </c>
      <c r="C127" s="48" t="s">
        <v>54</v>
      </c>
      <c r="D127" s="48" t="s">
        <v>41</v>
      </c>
    </row>
    <row r="128" spans="1:4" x14ac:dyDescent="0.2">
      <c r="A128" s="48">
        <v>1190</v>
      </c>
      <c r="B128" s="48" t="s">
        <v>171</v>
      </c>
      <c r="C128" s="48" t="s">
        <v>54</v>
      </c>
      <c r="D128" s="48" t="s">
        <v>41</v>
      </c>
    </row>
    <row r="129" spans="1:4" x14ac:dyDescent="0.2">
      <c r="A129" s="48">
        <v>1192</v>
      </c>
      <c r="B129" s="48" t="s">
        <v>172</v>
      </c>
      <c r="C129" s="48" t="s">
        <v>93</v>
      </c>
      <c r="D129" s="48" t="s">
        <v>41</v>
      </c>
    </row>
    <row r="130" spans="1:4" x14ac:dyDescent="0.2">
      <c r="A130" s="48">
        <v>1245</v>
      </c>
      <c r="B130" s="48" t="s">
        <v>173</v>
      </c>
      <c r="C130" s="48" t="s">
        <v>93</v>
      </c>
      <c r="D130" s="48" t="s">
        <v>41</v>
      </c>
    </row>
    <row r="131" spans="1:4" x14ac:dyDescent="0.2">
      <c r="A131" s="48">
        <v>1297</v>
      </c>
      <c r="B131" s="48" t="s">
        <v>174</v>
      </c>
      <c r="C131" s="48" t="s">
        <v>139</v>
      </c>
      <c r="D131" s="48" t="s">
        <v>41</v>
      </c>
    </row>
    <row r="132" spans="1:4" x14ac:dyDescent="0.2">
      <c r="A132" s="48">
        <v>1315</v>
      </c>
      <c r="B132" s="48" t="s">
        <v>175</v>
      </c>
      <c r="C132" s="48" t="s">
        <v>93</v>
      </c>
      <c r="D132" s="48" t="s">
        <v>41</v>
      </c>
    </row>
    <row r="133" spans="1:4" x14ac:dyDescent="0.2">
      <c r="A133" s="48">
        <v>1316</v>
      </c>
      <c r="B133" s="48" t="s">
        <v>176</v>
      </c>
      <c r="C133" s="48" t="s">
        <v>93</v>
      </c>
      <c r="D133" s="48" t="s">
        <v>41</v>
      </c>
    </row>
    <row r="134" spans="1:4" x14ac:dyDescent="0.2">
      <c r="A134" s="48">
        <v>1359</v>
      </c>
      <c r="B134" s="48" t="s">
        <v>177</v>
      </c>
      <c r="C134" s="48" t="s">
        <v>139</v>
      </c>
      <c r="D134" s="48" t="s">
        <v>41</v>
      </c>
    </row>
    <row r="135" spans="1:4" x14ac:dyDescent="0.2">
      <c r="A135" s="48">
        <v>1360</v>
      </c>
      <c r="B135" s="48" t="s">
        <v>178</v>
      </c>
      <c r="C135" s="48" t="s">
        <v>139</v>
      </c>
      <c r="D135" s="48" t="s">
        <v>41</v>
      </c>
    </row>
    <row r="136" spans="1:4" x14ac:dyDescent="0.2">
      <c r="A136" s="48">
        <v>1376</v>
      </c>
      <c r="B136" s="48" t="s">
        <v>179</v>
      </c>
      <c r="C136" s="48" t="s">
        <v>139</v>
      </c>
      <c r="D136" s="48" t="s">
        <v>41</v>
      </c>
    </row>
    <row r="137" spans="1:4" x14ac:dyDescent="0.2">
      <c r="A137" s="48">
        <v>1382</v>
      </c>
      <c r="B137" s="48" t="s">
        <v>180</v>
      </c>
      <c r="C137" s="48" t="s">
        <v>139</v>
      </c>
      <c r="D137" s="48" t="s">
        <v>41</v>
      </c>
    </row>
    <row r="138" spans="1:4" x14ac:dyDescent="0.2">
      <c r="A138" s="48">
        <v>1411</v>
      </c>
      <c r="B138" s="48" t="s">
        <v>181</v>
      </c>
      <c r="C138" s="48" t="s">
        <v>139</v>
      </c>
      <c r="D138" s="48" t="s">
        <v>41</v>
      </c>
    </row>
    <row r="139" spans="1:4" x14ac:dyDescent="0.2">
      <c r="A139" s="48">
        <v>1486</v>
      </c>
      <c r="B139" s="48" t="s">
        <v>182</v>
      </c>
      <c r="C139" s="48" t="s">
        <v>93</v>
      </c>
      <c r="D139" s="48" t="s">
        <v>41</v>
      </c>
    </row>
    <row r="140" spans="1:4" x14ac:dyDescent="0.2">
      <c r="A140" s="48">
        <v>1487</v>
      </c>
      <c r="B140" s="48" t="s">
        <v>183</v>
      </c>
      <c r="C140" s="48" t="s">
        <v>139</v>
      </c>
      <c r="D140" s="48" t="s">
        <v>41</v>
      </c>
    </row>
    <row r="141" spans="1:4" x14ac:dyDescent="0.2">
      <c r="A141" s="48">
        <v>1488</v>
      </c>
      <c r="B141" s="48" t="s">
        <v>184</v>
      </c>
      <c r="C141" s="48" t="s">
        <v>139</v>
      </c>
      <c r="D141" s="48" t="s">
        <v>41</v>
      </c>
    </row>
    <row r="142" spans="1:4" x14ac:dyDescent="0.2">
      <c r="A142" s="48">
        <v>1490</v>
      </c>
      <c r="B142" s="48" t="s">
        <v>185</v>
      </c>
      <c r="C142" s="48" t="s">
        <v>139</v>
      </c>
      <c r="D142" s="48" t="s">
        <v>41</v>
      </c>
    </row>
    <row r="143" spans="1:4" x14ac:dyDescent="0.2">
      <c r="A143" s="48">
        <v>1491</v>
      </c>
      <c r="B143" s="48" t="s">
        <v>186</v>
      </c>
      <c r="C143" s="48" t="s">
        <v>93</v>
      </c>
      <c r="D143" s="48" t="s">
        <v>41</v>
      </c>
    </row>
    <row r="144" spans="1:4" x14ac:dyDescent="0.2">
      <c r="A144" s="48">
        <v>1492</v>
      </c>
      <c r="B144" s="48" t="s">
        <v>187</v>
      </c>
      <c r="C144" s="48" t="s">
        <v>139</v>
      </c>
      <c r="D144" s="48" t="s">
        <v>41</v>
      </c>
    </row>
    <row r="145" spans="1:4" x14ac:dyDescent="0.2">
      <c r="A145" s="48">
        <v>1493</v>
      </c>
      <c r="B145" s="48" t="s">
        <v>188</v>
      </c>
      <c r="C145" s="48" t="s">
        <v>93</v>
      </c>
      <c r="D145" s="48" t="s">
        <v>41</v>
      </c>
    </row>
    <row r="146" spans="1:4" x14ac:dyDescent="0.2">
      <c r="A146" s="48">
        <v>1494</v>
      </c>
      <c r="B146" s="48" t="s">
        <v>189</v>
      </c>
      <c r="C146" s="48" t="s">
        <v>93</v>
      </c>
      <c r="D146" s="48" t="s">
        <v>41</v>
      </c>
    </row>
    <row r="147" spans="1:4" x14ac:dyDescent="0.2">
      <c r="A147" s="48">
        <v>1495</v>
      </c>
      <c r="B147" s="48" t="s">
        <v>190</v>
      </c>
      <c r="C147" s="48" t="s">
        <v>139</v>
      </c>
      <c r="D147" s="48" t="s">
        <v>41</v>
      </c>
    </row>
    <row r="148" spans="1:4" x14ac:dyDescent="0.2">
      <c r="A148" s="48">
        <v>1496</v>
      </c>
      <c r="B148" s="48" t="s">
        <v>191</v>
      </c>
      <c r="C148" s="48" t="s">
        <v>93</v>
      </c>
      <c r="D148" s="48" t="s">
        <v>41</v>
      </c>
    </row>
    <row r="149" spans="1:4" x14ac:dyDescent="0.2">
      <c r="A149" s="48">
        <v>1497</v>
      </c>
      <c r="B149" s="48" t="s">
        <v>192</v>
      </c>
      <c r="C149" s="48" t="s">
        <v>139</v>
      </c>
      <c r="D149" s="48" t="s">
        <v>41</v>
      </c>
    </row>
    <row r="150" spans="1:4" x14ac:dyDescent="0.2">
      <c r="A150" s="48">
        <v>1498</v>
      </c>
      <c r="B150" s="48" t="s">
        <v>193</v>
      </c>
      <c r="C150" s="48" t="s">
        <v>139</v>
      </c>
      <c r="D150" s="48" t="s">
        <v>41</v>
      </c>
    </row>
    <row r="151" spans="1:4" x14ac:dyDescent="0.2">
      <c r="A151" s="48">
        <v>1500</v>
      </c>
      <c r="B151" s="48" t="s">
        <v>194</v>
      </c>
      <c r="C151" s="48" t="s">
        <v>139</v>
      </c>
      <c r="D151" s="48" t="s">
        <v>41</v>
      </c>
    </row>
    <row r="152" spans="1:4" x14ac:dyDescent="0.2">
      <c r="A152" s="48">
        <v>1501</v>
      </c>
      <c r="B152" s="48" t="s">
        <v>195</v>
      </c>
      <c r="C152" s="48" t="s">
        <v>139</v>
      </c>
      <c r="D152" s="48" t="s">
        <v>41</v>
      </c>
    </row>
    <row r="153" spans="1:4" x14ac:dyDescent="0.2">
      <c r="A153" s="48">
        <v>1502</v>
      </c>
      <c r="B153" s="48" t="s">
        <v>196</v>
      </c>
      <c r="C153" s="48" t="s">
        <v>139</v>
      </c>
      <c r="D153" s="48" t="s">
        <v>41</v>
      </c>
    </row>
    <row r="154" spans="1:4" x14ac:dyDescent="0.2">
      <c r="A154" s="48">
        <v>1503</v>
      </c>
      <c r="B154" s="48" t="s">
        <v>197</v>
      </c>
      <c r="C154" s="48" t="s">
        <v>93</v>
      </c>
      <c r="D154" s="48" t="s">
        <v>41</v>
      </c>
    </row>
    <row r="155" spans="1:4" x14ac:dyDescent="0.2">
      <c r="A155" s="48">
        <v>1504</v>
      </c>
      <c r="B155" s="48" t="s">
        <v>198</v>
      </c>
      <c r="C155" s="48" t="s">
        <v>139</v>
      </c>
      <c r="D155" s="48" t="s">
        <v>41</v>
      </c>
    </row>
    <row r="156" spans="1:4" x14ac:dyDescent="0.2">
      <c r="A156" s="48">
        <v>1505</v>
      </c>
      <c r="B156" s="48" t="s">
        <v>199</v>
      </c>
      <c r="C156" s="48" t="s">
        <v>139</v>
      </c>
      <c r="D156" s="48" t="s">
        <v>41</v>
      </c>
    </row>
    <row r="157" spans="1:4" x14ac:dyDescent="0.2">
      <c r="A157" s="48">
        <v>1506</v>
      </c>
      <c r="B157" s="48" t="s">
        <v>200</v>
      </c>
      <c r="C157" s="48" t="s">
        <v>139</v>
      </c>
      <c r="D157" s="48" t="s">
        <v>41</v>
      </c>
    </row>
    <row r="158" spans="1:4" x14ac:dyDescent="0.2">
      <c r="A158" s="48">
        <v>1507</v>
      </c>
      <c r="B158" s="48" t="s">
        <v>201</v>
      </c>
      <c r="C158" s="48" t="s">
        <v>93</v>
      </c>
      <c r="D158" s="48" t="s">
        <v>41</v>
      </c>
    </row>
    <row r="159" spans="1:4" x14ac:dyDescent="0.2">
      <c r="A159" s="48">
        <v>1508</v>
      </c>
      <c r="B159" s="48" t="s">
        <v>202</v>
      </c>
      <c r="C159" s="48" t="s">
        <v>93</v>
      </c>
      <c r="D159" s="48" t="s">
        <v>41</v>
      </c>
    </row>
    <row r="160" spans="1:4" x14ac:dyDescent="0.2">
      <c r="A160" s="48">
        <v>1509</v>
      </c>
      <c r="B160" s="48" t="s">
        <v>203</v>
      </c>
      <c r="C160" s="48" t="s">
        <v>93</v>
      </c>
      <c r="D160" s="48" t="s">
        <v>41</v>
      </c>
    </row>
    <row r="161" spans="1:4" x14ac:dyDescent="0.2">
      <c r="A161" s="48">
        <v>1514</v>
      </c>
      <c r="B161" s="48" t="s">
        <v>204</v>
      </c>
      <c r="C161" s="48" t="s">
        <v>139</v>
      </c>
      <c r="D161" s="48" t="s">
        <v>41</v>
      </c>
    </row>
    <row r="162" spans="1:4" x14ac:dyDescent="0.2">
      <c r="A162" s="48">
        <v>1588</v>
      </c>
      <c r="B162" s="48" t="s">
        <v>205</v>
      </c>
      <c r="C162" s="48" t="s">
        <v>139</v>
      </c>
      <c r="D162" s="48" t="s">
        <v>41</v>
      </c>
    </row>
    <row r="163" spans="1:4" x14ac:dyDescent="0.2">
      <c r="A163" s="48">
        <v>1607</v>
      </c>
      <c r="B163" s="48" t="s">
        <v>206</v>
      </c>
      <c r="C163" s="48" t="s">
        <v>93</v>
      </c>
      <c r="D163" s="48" t="s">
        <v>41</v>
      </c>
    </row>
    <row r="164" spans="1:4" x14ac:dyDescent="0.2">
      <c r="A164" s="48">
        <v>1608</v>
      </c>
      <c r="B164" s="48" t="s">
        <v>207</v>
      </c>
      <c r="C164" s="48" t="s">
        <v>93</v>
      </c>
      <c r="D164" s="48" t="s">
        <v>41</v>
      </c>
    </row>
    <row r="165" spans="1:4" x14ac:dyDescent="0.2">
      <c r="A165" s="48">
        <v>1611</v>
      </c>
      <c r="B165" s="48" t="s">
        <v>208</v>
      </c>
      <c r="C165" s="48" t="s">
        <v>54</v>
      </c>
      <c r="D165" s="48" t="s">
        <v>41</v>
      </c>
    </row>
    <row r="166" spans="1:4" x14ac:dyDescent="0.2">
      <c r="A166" s="48">
        <v>1613</v>
      </c>
      <c r="B166" s="48" t="s">
        <v>209</v>
      </c>
      <c r="C166" s="48" t="s">
        <v>93</v>
      </c>
      <c r="D166" s="48" t="s">
        <v>41</v>
      </c>
    </row>
    <row r="167" spans="1:4" x14ac:dyDescent="0.2">
      <c r="A167" s="48">
        <v>1627</v>
      </c>
      <c r="B167" s="48" t="s">
        <v>210</v>
      </c>
      <c r="C167" s="48" t="s">
        <v>93</v>
      </c>
      <c r="D167" s="48" t="s">
        <v>41</v>
      </c>
    </row>
    <row r="168" spans="1:4" x14ac:dyDescent="0.2">
      <c r="A168" s="48">
        <v>1633</v>
      </c>
      <c r="B168" s="48" t="s">
        <v>211</v>
      </c>
      <c r="C168" s="48" t="s">
        <v>93</v>
      </c>
      <c r="D168" s="48" t="s">
        <v>41</v>
      </c>
    </row>
    <row r="169" spans="1:4" x14ac:dyDescent="0.2">
      <c r="A169" s="48">
        <v>1636</v>
      </c>
      <c r="B169" s="48" t="s">
        <v>212</v>
      </c>
      <c r="C169" s="48" t="s">
        <v>139</v>
      </c>
      <c r="D169" s="48" t="s">
        <v>41</v>
      </c>
    </row>
    <row r="170" spans="1:4" x14ac:dyDescent="0.2">
      <c r="A170" s="48">
        <v>1643</v>
      </c>
      <c r="B170" s="48" t="s">
        <v>213</v>
      </c>
      <c r="C170" s="48" t="s">
        <v>139</v>
      </c>
      <c r="D170" s="48" t="s">
        <v>41</v>
      </c>
    </row>
    <row r="171" spans="1:4" x14ac:dyDescent="0.2">
      <c r="A171" s="48">
        <v>1663</v>
      </c>
      <c r="B171" s="48" t="s">
        <v>214</v>
      </c>
      <c r="C171" s="48" t="s">
        <v>139</v>
      </c>
      <c r="D171" s="48" t="s">
        <v>41</v>
      </c>
    </row>
    <row r="172" spans="1:4" x14ac:dyDescent="0.2">
      <c r="A172" s="48">
        <v>1750</v>
      </c>
      <c r="B172" s="48" t="s">
        <v>215</v>
      </c>
      <c r="C172" s="48" t="s">
        <v>93</v>
      </c>
      <c r="D172" s="48" t="s">
        <v>41</v>
      </c>
    </row>
    <row r="173" spans="1:4" x14ac:dyDescent="0.2">
      <c r="A173" s="48">
        <v>1880</v>
      </c>
      <c r="B173" s="48" t="s">
        <v>216</v>
      </c>
      <c r="C173" s="48" t="s">
        <v>93</v>
      </c>
      <c r="D173" s="48" t="s">
        <v>41</v>
      </c>
    </row>
    <row r="174" spans="1:4" x14ac:dyDescent="0.2">
      <c r="A174" s="48">
        <v>1943</v>
      </c>
      <c r="B174" s="48" t="s">
        <v>217</v>
      </c>
      <c r="C174" s="48" t="s">
        <v>93</v>
      </c>
      <c r="D174" s="48" t="s">
        <v>41</v>
      </c>
    </row>
    <row r="175" spans="1:4" x14ac:dyDescent="0.2">
      <c r="A175" s="48">
        <v>1944</v>
      </c>
      <c r="B175" s="48" t="s">
        <v>218</v>
      </c>
      <c r="C175" s="48" t="s">
        <v>93</v>
      </c>
      <c r="D175" s="48" t="s">
        <v>41</v>
      </c>
    </row>
    <row r="176" spans="1:4" x14ac:dyDescent="0.2">
      <c r="A176" s="48">
        <v>1945</v>
      </c>
      <c r="B176" s="48" t="s">
        <v>219</v>
      </c>
      <c r="C176" s="48" t="s">
        <v>93</v>
      </c>
      <c r="D176" s="48" t="s">
        <v>41</v>
      </c>
    </row>
    <row r="177" spans="1:4" x14ac:dyDescent="0.2">
      <c r="A177" s="48">
        <v>1946</v>
      </c>
      <c r="B177" s="48" t="s">
        <v>220</v>
      </c>
      <c r="C177" s="48" t="s">
        <v>93</v>
      </c>
      <c r="D177" s="48" t="s">
        <v>41</v>
      </c>
    </row>
    <row r="178" spans="1:4" x14ac:dyDescent="0.2">
      <c r="A178" s="48">
        <v>1947</v>
      </c>
      <c r="B178" s="48" t="s">
        <v>221</v>
      </c>
      <c r="C178" s="48" t="s">
        <v>93</v>
      </c>
      <c r="D178" s="48" t="s">
        <v>41</v>
      </c>
    </row>
    <row r="179" spans="1:4" x14ac:dyDescent="0.2">
      <c r="A179" s="48">
        <v>1948</v>
      </c>
      <c r="B179" s="48" t="s">
        <v>222</v>
      </c>
      <c r="C179" s="48" t="s">
        <v>93</v>
      </c>
      <c r="D179" s="48" t="s">
        <v>41</v>
      </c>
    </row>
    <row r="180" spans="1:4" x14ac:dyDescent="0.2">
      <c r="A180" s="48">
        <v>1949</v>
      </c>
      <c r="B180" s="48" t="s">
        <v>223</v>
      </c>
      <c r="C180" s="48" t="s">
        <v>93</v>
      </c>
      <c r="D180" s="48" t="s">
        <v>41</v>
      </c>
    </row>
    <row r="181" spans="1:4" x14ac:dyDescent="0.2">
      <c r="A181" s="48">
        <v>1950</v>
      </c>
      <c r="B181" s="48" t="s">
        <v>224</v>
      </c>
      <c r="C181" s="48" t="s">
        <v>93</v>
      </c>
      <c r="D181" s="48" t="s">
        <v>41</v>
      </c>
    </row>
    <row r="182" spans="1:4" x14ac:dyDescent="0.2">
      <c r="A182" s="48">
        <v>1951</v>
      </c>
      <c r="B182" s="48" t="s">
        <v>225</v>
      </c>
      <c r="C182" s="48" t="s">
        <v>93</v>
      </c>
      <c r="D182" s="48" t="s">
        <v>41</v>
      </c>
    </row>
    <row r="183" spans="1:4" x14ac:dyDescent="0.2">
      <c r="A183" s="48">
        <v>1952</v>
      </c>
      <c r="B183" s="48" t="s">
        <v>226</v>
      </c>
      <c r="C183" s="48" t="s">
        <v>93</v>
      </c>
      <c r="D183" s="48" t="s">
        <v>41</v>
      </c>
    </row>
    <row r="184" spans="1:4" x14ac:dyDescent="0.2">
      <c r="A184" s="48">
        <v>1953</v>
      </c>
      <c r="B184" s="48" t="s">
        <v>227</v>
      </c>
      <c r="C184" s="48" t="s">
        <v>93</v>
      </c>
      <c r="D184" s="48" t="s">
        <v>41</v>
      </c>
    </row>
    <row r="185" spans="1:4" x14ac:dyDescent="0.2">
      <c r="A185" s="48">
        <v>1954</v>
      </c>
      <c r="B185" s="48" t="s">
        <v>228</v>
      </c>
      <c r="C185" s="48" t="s">
        <v>93</v>
      </c>
      <c r="D185" s="48" t="s">
        <v>41</v>
      </c>
    </row>
    <row r="186" spans="1:4" x14ac:dyDescent="0.2">
      <c r="A186" s="48">
        <v>1955</v>
      </c>
      <c r="B186" s="48" t="s">
        <v>229</v>
      </c>
      <c r="C186" s="48" t="s">
        <v>93</v>
      </c>
      <c r="D186" s="48" t="s">
        <v>41</v>
      </c>
    </row>
    <row r="187" spans="1:4" x14ac:dyDescent="0.2">
      <c r="A187" s="48">
        <v>1957</v>
      </c>
      <c r="B187" s="48" t="s">
        <v>230</v>
      </c>
      <c r="C187" s="48" t="s">
        <v>93</v>
      </c>
      <c r="D187" s="48" t="s">
        <v>41</v>
      </c>
    </row>
    <row r="188" spans="1:4" x14ac:dyDescent="0.2">
      <c r="A188" s="48">
        <v>1958</v>
      </c>
      <c r="B188" s="48" t="s">
        <v>231</v>
      </c>
      <c r="C188" s="48" t="s">
        <v>139</v>
      </c>
      <c r="D188" s="48" t="s">
        <v>41</v>
      </c>
    </row>
    <row r="189" spans="1:4" x14ac:dyDescent="0.2">
      <c r="A189" s="48">
        <v>1959</v>
      </c>
      <c r="B189" s="48" t="s">
        <v>232</v>
      </c>
      <c r="C189" s="48" t="s">
        <v>139</v>
      </c>
      <c r="D189" s="48" t="s">
        <v>41</v>
      </c>
    </row>
    <row r="190" spans="1:4" x14ac:dyDescent="0.2">
      <c r="A190" s="48">
        <v>1960</v>
      </c>
      <c r="B190" s="48" t="s">
        <v>233</v>
      </c>
      <c r="C190" s="48" t="s">
        <v>139</v>
      </c>
      <c r="D190" s="48" t="s">
        <v>41</v>
      </c>
    </row>
    <row r="191" spans="1:4" x14ac:dyDescent="0.2">
      <c r="A191" s="48">
        <v>1961</v>
      </c>
      <c r="B191" s="48" t="s">
        <v>234</v>
      </c>
      <c r="C191" s="48" t="s">
        <v>93</v>
      </c>
      <c r="D191" s="48" t="s">
        <v>41</v>
      </c>
    </row>
    <row r="192" spans="1:4" x14ac:dyDescent="0.2">
      <c r="A192" s="48">
        <v>1962</v>
      </c>
      <c r="B192" s="48" t="s">
        <v>235</v>
      </c>
      <c r="C192" s="48" t="s">
        <v>93</v>
      </c>
      <c r="D192" s="48" t="s">
        <v>41</v>
      </c>
    </row>
    <row r="193" spans="1:4" x14ac:dyDescent="0.2">
      <c r="A193" s="48">
        <v>1963</v>
      </c>
      <c r="B193" s="48" t="s">
        <v>236</v>
      </c>
      <c r="C193" s="48" t="s">
        <v>93</v>
      </c>
      <c r="D193" s="48" t="s">
        <v>41</v>
      </c>
    </row>
    <row r="194" spans="1:4" x14ac:dyDescent="0.2">
      <c r="A194" s="48">
        <v>1964</v>
      </c>
      <c r="B194" s="48" t="s">
        <v>237</v>
      </c>
      <c r="C194" s="48" t="s">
        <v>93</v>
      </c>
      <c r="D194" s="48" t="s">
        <v>41</v>
      </c>
    </row>
    <row r="195" spans="1:4" x14ac:dyDescent="0.2">
      <c r="A195" s="48">
        <v>1965</v>
      </c>
      <c r="B195" s="48" t="s">
        <v>238</v>
      </c>
      <c r="C195" s="48" t="s">
        <v>93</v>
      </c>
      <c r="D195" s="48" t="s">
        <v>41</v>
      </c>
    </row>
    <row r="196" spans="1:4" x14ac:dyDescent="0.2">
      <c r="A196" s="48">
        <v>1966</v>
      </c>
      <c r="B196" s="48" t="s">
        <v>239</v>
      </c>
      <c r="C196" s="48" t="s">
        <v>93</v>
      </c>
      <c r="D196" s="48" t="s">
        <v>41</v>
      </c>
    </row>
    <row r="197" spans="1:4" x14ac:dyDescent="0.2">
      <c r="A197" s="48">
        <v>2094</v>
      </c>
      <c r="B197" s="48" t="s">
        <v>240</v>
      </c>
      <c r="C197" s="48" t="s">
        <v>93</v>
      </c>
      <c r="D197" s="48" t="s">
        <v>41</v>
      </c>
    </row>
    <row r="198" spans="1:4" x14ac:dyDescent="0.2">
      <c r="A198" s="48">
        <v>2233</v>
      </c>
      <c r="B198" s="48" t="s">
        <v>241</v>
      </c>
      <c r="C198" s="48" t="s">
        <v>139</v>
      </c>
      <c r="D198" s="48" t="s">
        <v>41</v>
      </c>
    </row>
    <row r="199" spans="1:4" x14ac:dyDescent="0.2">
      <c r="A199" s="48">
        <v>2235</v>
      </c>
      <c r="B199" s="48" t="s">
        <v>242</v>
      </c>
      <c r="C199" s="48" t="s">
        <v>93</v>
      </c>
      <c r="D199" s="48" t="s">
        <v>41</v>
      </c>
    </row>
    <row r="200" spans="1:4" x14ac:dyDescent="0.2">
      <c r="A200" s="48">
        <v>2236</v>
      </c>
      <c r="B200" s="48" t="s">
        <v>243</v>
      </c>
      <c r="C200" s="48" t="s">
        <v>139</v>
      </c>
      <c r="D200" s="48" t="s">
        <v>41</v>
      </c>
    </row>
    <row r="201" spans="1:4" x14ac:dyDescent="0.2">
      <c r="A201" s="48">
        <v>2237</v>
      </c>
      <c r="B201" s="48" t="s">
        <v>244</v>
      </c>
      <c r="C201" s="48" t="s">
        <v>93</v>
      </c>
      <c r="D201" s="48" t="s">
        <v>41</v>
      </c>
    </row>
    <row r="202" spans="1:4" x14ac:dyDescent="0.2">
      <c r="A202" s="48">
        <v>2238</v>
      </c>
      <c r="B202" s="48" t="s">
        <v>245</v>
      </c>
      <c r="C202" s="48" t="s">
        <v>93</v>
      </c>
      <c r="D202" s="48" t="s">
        <v>41</v>
      </c>
    </row>
    <row r="203" spans="1:4" x14ac:dyDescent="0.2">
      <c r="A203" s="48">
        <v>2239</v>
      </c>
      <c r="B203" s="48" t="s">
        <v>246</v>
      </c>
      <c r="C203" s="48" t="s">
        <v>93</v>
      </c>
      <c r="D203" s="48" t="s">
        <v>41</v>
      </c>
    </row>
    <row r="204" spans="1:4" x14ac:dyDescent="0.2">
      <c r="A204" s="48">
        <v>2240</v>
      </c>
      <c r="B204" s="48" t="s">
        <v>247</v>
      </c>
      <c r="C204" s="48" t="s">
        <v>93</v>
      </c>
      <c r="D204" s="48" t="s">
        <v>41</v>
      </c>
    </row>
    <row r="205" spans="1:4" x14ac:dyDescent="0.2">
      <c r="A205" s="48">
        <v>2241</v>
      </c>
      <c r="B205" s="48" t="s">
        <v>248</v>
      </c>
      <c r="C205" s="48" t="s">
        <v>93</v>
      </c>
      <c r="D205" s="48" t="s">
        <v>41</v>
      </c>
    </row>
    <row r="206" spans="1:4" x14ac:dyDescent="0.2">
      <c r="A206" s="48">
        <v>2242</v>
      </c>
      <c r="B206" s="48" t="s">
        <v>249</v>
      </c>
      <c r="C206" s="48" t="s">
        <v>139</v>
      </c>
      <c r="D206" s="48" t="s">
        <v>41</v>
      </c>
    </row>
    <row r="207" spans="1:4" x14ac:dyDescent="0.2">
      <c r="A207" s="48">
        <v>2395</v>
      </c>
      <c r="B207" s="48" t="s">
        <v>250</v>
      </c>
      <c r="C207" s="48" t="s">
        <v>93</v>
      </c>
      <c r="D207" s="48" t="s">
        <v>41</v>
      </c>
    </row>
    <row r="208" spans="1:4" x14ac:dyDescent="0.2">
      <c r="A208" s="48">
        <v>2416</v>
      </c>
      <c r="B208" s="48" t="s">
        <v>251</v>
      </c>
      <c r="C208" s="48" t="s">
        <v>139</v>
      </c>
      <c r="D208" s="48" t="s">
        <v>41</v>
      </c>
    </row>
    <row r="209" spans="1:4" x14ac:dyDescent="0.2">
      <c r="A209" s="48">
        <v>2447</v>
      </c>
      <c r="B209" s="48" t="s">
        <v>252</v>
      </c>
      <c r="C209" s="48" t="s">
        <v>93</v>
      </c>
      <c r="D209" s="48" t="s">
        <v>41</v>
      </c>
    </row>
    <row r="210" spans="1:4" x14ac:dyDescent="0.2">
      <c r="A210" s="48">
        <v>2449</v>
      </c>
      <c r="B210" s="48" t="s">
        <v>253</v>
      </c>
      <c r="C210" s="48" t="s">
        <v>139</v>
      </c>
      <c r="D210" s="48" t="s">
        <v>41</v>
      </c>
    </row>
    <row r="211" spans="1:4" x14ac:dyDescent="0.2">
      <c r="A211" s="48">
        <v>2451</v>
      </c>
      <c r="B211" s="48" t="s">
        <v>254</v>
      </c>
      <c r="C211" s="48" t="s">
        <v>93</v>
      </c>
      <c r="D211" s="48" t="s">
        <v>41</v>
      </c>
    </row>
    <row r="212" spans="1:4" x14ac:dyDescent="0.2">
      <c r="A212" s="48">
        <v>2452</v>
      </c>
      <c r="B212" s="48" t="s">
        <v>255</v>
      </c>
      <c r="C212" s="48" t="s">
        <v>139</v>
      </c>
      <c r="D212" s="48" t="s">
        <v>41</v>
      </c>
    </row>
    <row r="213" spans="1:4" x14ac:dyDescent="0.2">
      <c r="A213" s="48">
        <v>2453</v>
      </c>
      <c r="B213" s="48" t="s">
        <v>256</v>
      </c>
      <c r="C213" s="48" t="s">
        <v>93</v>
      </c>
      <c r="D213" s="48" t="s">
        <v>41</v>
      </c>
    </row>
    <row r="214" spans="1:4" x14ac:dyDescent="0.2">
      <c r="A214" s="48">
        <v>2454</v>
      </c>
      <c r="B214" s="48" t="s">
        <v>257</v>
      </c>
      <c r="C214" s="48" t="s">
        <v>93</v>
      </c>
      <c r="D214" s="48" t="s">
        <v>41</v>
      </c>
    </row>
    <row r="215" spans="1:4" x14ac:dyDescent="0.2">
      <c r="A215" s="48">
        <v>2455</v>
      </c>
      <c r="B215" s="48" t="s">
        <v>258</v>
      </c>
      <c r="C215" s="48" t="s">
        <v>93</v>
      </c>
      <c r="D215" s="48" t="s">
        <v>41</v>
      </c>
    </row>
    <row r="216" spans="1:4" x14ac:dyDescent="0.2">
      <c r="A216" s="48">
        <v>2456</v>
      </c>
      <c r="B216" s="48" t="s">
        <v>259</v>
      </c>
      <c r="C216" s="48" t="s">
        <v>93</v>
      </c>
      <c r="D216" s="48" t="s">
        <v>41</v>
      </c>
    </row>
    <row r="217" spans="1:4" x14ac:dyDescent="0.2">
      <c r="A217" s="48">
        <v>2457</v>
      </c>
      <c r="B217" s="48" t="s">
        <v>260</v>
      </c>
      <c r="C217" s="48" t="s">
        <v>139</v>
      </c>
      <c r="D217" s="48" t="s">
        <v>41</v>
      </c>
    </row>
    <row r="218" spans="1:4" x14ac:dyDescent="0.2">
      <c r="A218" s="48">
        <v>2663</v>
      </c>
      <c r="B218" s="48" t="s">
        <v>261</v>
      </c>
      <c r="C218" s="48" t="s">
        <v>93</v>
      </c>
      <c r="D218" s="48" t="s">
        <v>41</v>
      </c>
    </row>
    <row r="219" spans="1:4" x14ac:dyDescent="0.2">
      <c r="A219" s="48">
        <v>2676</v>
      </c>
      <c r="B219" s="48" t="s">
        <v>262</v>
      </c>
      <c r="C219" s="48" t="s">
        <v>93</v>
      </c>
      <c r="D219" s="48" t="s">
        <v>41</v>
      </c>
    </row>
    <row r="220" spans="1:4" x14ac:dyDescent="0.2">
      <c r="A220" s="48">
        <v>2677</v>
      </c>
      <c r="B220" s="48" t="s">
        <v>263</v>
      </c>
      <c r="C220" s="48" t="s">
        <v>93</v>
      </c>
      <c r="D220" s="48" t="s">
        <v>41</v>
      </c>
    </row>
    <row r="221" spans="1:4" x14ac:dyDescent="0.2">
      <c r="A221" s="48">
        <v>2678</v>
      </c>
      <c r="B221" s="48" t="s">
        <v>264</v>
      </c>
      <c r="C221" s="48" t="s">
        <v>93</v>
      </c>
      <c r="D221" s="48" t="s">
        <v>41</v>
      </c>
    </row>
    <row r="222" spans="1:4" x14ac:dyDescent="0.2">
      <c r="A222" s="48">
        <v>2679</v>
      </c>
      <c r="B222" s="48" t="s">
        <v>265</v>
      </c>
      <c r="C222" s="48" t="s">
        <v>93</v>
      </c>
      <c r="D222" s="48" t="s">
        <v>41</v>
      </c>
    </row>
    <row r="223" spans="1:4" x14ac:dyDescent="0.2">
      <c r="A223" s="48">
        <v>2680</v>
      </c>
      <c r="B223" s="48" t="s">
        <v>266</v>
      </c>
      <c r="C223" s="48" t="s">
        <v>139</v>
      </c>
      <c r="D223" s="48" t="s">
        <v>41</v>
      </c>
    </row>
    <row r="224" spans="1:4" x14ac:dyDescent="0.2">
      <c r="A224" s="48">
        <v>2681</v>
      </c>
      <c r="B224" s="48" t="s">
        <v>267</v>
      </c>
      <c r="C224" s="48" t="s">
        <v>93</v>
      </c>
      <c r="D224" s="48" t="s">
        <v>41</v>
      </c>
    </row>
    <row r="225" spans="1:4" x14ac:dyDescent="0.2">
      <c r="A225" s="48">
        <v>2745</v>
      </c>
      <c r="B225" s="48" t="s">
        <v>268</v>
      </c>
      <c r="C225" s="48" t="s">
        <v>93</v>
      </c>
      <c r="D225" s="48" t="s">
        <v>41</v>
      </c>
    </row>
    <row r="226" spans="1:4" x14ac:dyDescent="0.2">
      <c r="A226" s="48">
        <v>2859</v>
      </c>
      <c r="B226" s="48" t="s">
        <v>269</v>
      </c>
      <c r="C226" s="48" t="s">
        <v>139</v>
      </c>
      <c r="D226" s="48" t="s">
        <v>41</v>
      </c>
    </row>
    <row r="227" spans="1:4" x14ac:dyDescent="0.2">
      <c r="A227" s="48">
        <v>2904</v>
      </c>
      <c r="B227" s="48" t="s">
        <v>270</v>
      </c>
      <c r="C227" s="48" t="s">
        <v>93</v>
      </c>
      <c r="D227" s="48" t="s">
        <v>41</v>
      </c>
    </row>
    <row r="228" spans="1:4" x14ac:dyDescent="0.2">
      <c r="A228" s="48">
        <v>2941</v>
      </c>
      <c r="B228" s="48" t="s">
        <v>271</v>
      </c>
      <c r="C228" s="48" t="s">
        <v>93</v>
      </c>
      <c r="D228" s="48" t="s">
        <v>41</v>
      </c>
    </row>
    <row r="229" spans="1:4" x14ac:dyDescent="0.2">
      <c r="A229" s="48">
        <v>2984</v>
      </c>
      <c r="B229" s="48" t="s">
        <v>272</v>
      </c>
      <c r="C229" s="48" t="s">
        <v>93</v>
      </c>
      <c r="D229" s="48" t="s">
        <v>41</v>
      </c>
    </row>
    <row r="230" spans="1:4" x14ac:dyDescent="0.2">
      <c r="A230" s="48">
        <v>2985</v>
      </c>
      <c r="B230" s="48" t="s">
        <v>273</v>
      </c>
      <c r="C230" s="48" t="s">
        <v>93</v>
      </c>
      <c r="D230" s="48" t="s">
        <v>41</v>
      </c>
    </row>
    <row r="231" spans="1:4" x14ac:dyDescent="0.2">
      <c r="A231" s="48">
        <v>2997</v>
      </c>
      <c r="B231" s="48" t="s">
        <v>274</v>
      </c>
      <c r="C231" s="48" t="s">
        <v>93</v>
      </c>
      <c r="D231" s="48" t="s">
        <v>41</v>
      </c>
    </row>
    <row r="232" spans="1:4" x14ac:dyDescent="0.2">
      <c r="A232" s="48">
        <v>2998</v>
      </c>
      <c r="B232" s="48" t="s">
        <v>275</v>
      </c>
      <c r="C232" s="48" t="s">
        <v>93</v>
      </c>
      <c r="D232" s="48" t="s">
        <v>41</v>
      </c>
    </row>
    <row r="233" spans="1:4" x14ac:dyDescent="0.2">
      <c r="A233" s="48">
        <v>2999</v>
      </c>
      <c r="B233" s="48" t="s">
        <v>276</v>
      </c>
      <c r="C233" s="48" t="s">
        <v>93</v>
      </c>
      <c r="D233" s="48" t="s">
        <v>41</v>
      </c>
    </row>
    <row r="234" spans="1:4" x14ac:dyDescent="0.2">
      <c r="A234" s="48">
        <v>3000</v>
      </c>
      <c r="B234" s="48" t="s">
        <v>277</v>
      </c>
      <c r="C234" s="48" t="s">
        <v>93</v>
      </c>
      <c r="D234" s="48" t="s">
        <v>41</v>
      </c>
    </row>
    <row r="235" spans="1:4" x14ac:dyDescent="0.2">
      <c r="A235" s="48">
        <v>3001</v>
      </c>
      <c r="B235" s="48" t="s">
        <v>278</v>
      </c>
      <c r="C235" s="48" t="s">
        <v>93</v>
      </c>
      <c r="D235" s="48" t="s">
        <v>41</v>
      </c>
    </row>
    <row r="236" spans="1:4" x14ac:dyDescent="0.2">
      <c r="A236" s="48">
        <v>3004</v>
      </c>
      <c r="B236" s="48" t="s">
        <v>279</v>
      </c>
      <c r="C236" s="48" t="s">
        <v>93</v>
      </c>
      <c r="D236" s="48" t="s">
        <v>41</v>
      </c>
    </row>
    <row r="237" spans="1:4" x14ac:dyDescent="0.2">
      <c r="A237" s="48">
        <v>3005</v>
      </c>
      <c r="B237" s="48" t="s">
        <v>280</v>
      </c>
      <c r="C237" s="48" t="s">
        <v>93</v>
      </c>
      <c r="D237" s="48" t="s">
        <v>41</v>
      </c>
    </row>
    <row r="238" spans="1:4" x14ac:dyDescent="0.2">
      <c r="A238" s="48">
        <v>3006</v>
      </c>
      <c r="B238" s="48" t="s">
        <v>281</v>
      </c>
      <c r="C238" s="48" t="s">
        <v>93</v>
      </c>
      <c r="D238" s="48" t="s">
        <v>41</v>
      </c>
    </row>
    <row r="239" spans="1:4" x14ac:dyDescent="0.2">
      <c r="A239" s="48">
        <v>3007</v>
      </c>
      <c r="B239" s="48" t="s">
        <v>282</v>
      </c>
      <c r="C239" s="48" t="s">
        <v>139</v>
      </c>
      <c r="D239" s="48" t="s">
        <v>41</v>
      </c>
    </row>
    <row r="240" spans="1:4" x14ac:dyDescent="0.2">
      <c r="A240" s="48">
        <v>3008</v>
      </c>
      <c r="B240" s="48" t="s">
        <v>283</v>
      </c>
      <c r="C240" s="48" t="s">
        <v>93</v>
      </c>
      <c r="D240" s="48" t="s">
        <v>41</v>
      </c>
    </row>
    <row r="241" spans="1:4" x14ac:dyDescent="0.2">
      <c r="A241" s="48">
        <v>3011</v>
      </c>
      <c r="B241" s="48" t="s">
        <v>284</v>
      </c>
      <c r="C241" s="48" t="s">
        <v>93</v>
      </c>
      <c r="D241" s="48" t="s">
        <v>41</v>
      </c>
    </row>
    <row r="242" spans="1:4" x14ac:dyDescent="0.2">
      <c r="A242" s="48">
        <v>3012</v>
      </c>
      <c r="B242" s="48" t="s">
        <v>285</v>
      </c>
      <c r="C242" s="48" t="s">
        <v>93</v>
      </c>
      <c r="D242" s="48" t="s">
        <v>41</v>
      </c>
    </row>
    <row r="243" spans="1:4" x14ac:dyDescent="0.2">
      <c r="A243" s="48">
        <v>3013</v>
      </c>
      <c r="B243" s="48" t="s">
        <v>286</v>
      </c>
      <c r="C243" s="48" t="s">
        <v>93</v>
      </c>
      <c r="D243" s="48" t="s">
        <v>41</v>
      </c>
    </row>
    <row r="244" spans="1:4" x14ac:dyDescent="0.2">
      <c r="A244" s="48">
        <v>3015</v>
      </c>
      <c r="B244" s="48" t="s">
        <v>287</v>
      </c>
      <c r="C244" s="48" t="s">
        <v>93</v>
      </c>
      <c r="D244" s="48" t="s">
        <v>41</v>
      </c>
    </row>
    <row r="245" spans="1:4" x14ac:dyDescent="0.2">
      <c r="A245" s="48">
        <v>3016</v>
      </c>
      <c r="B245" s="48" t="s">
        <v>288</v>
      </c>
      <c r="C245" s="48" t="s">
        <v>139</v>
      </c>
      <c r="D245" s="48" t="s">
        <v>41</v>
      </c>
    </row>
    <row r="246" spans="1:4" x14ac:dyDescent="0.2">
      <c r="A246" s="48">
        <v>3017</v>
      </c>
      <c r="B246" s="48" t="s">
        <v>289</v>
      </c>
      <c r="C246" s="48" t="s">
        <v>93</v>
      </c>
      <c r="D246" s="48" t="s">
        <v>41</v>
      </c>
    </row>
    <row r="247" spans="1:4" x14ac:dyDescent="0.2">
      <c r="A247" s="48">
        <v>3018</v>
      </c>
      <c r="B247" s="48" t="s">
        <v>290</v>
      </c>
      <c r="C247" s="48" t="s">
        <v>93</v>
      </c>
      <c r="D247" s="48" t="s">
        <v>41</v>
      </c>
    </row>
    <row r="248" spans="1:4" x14ac:dyDescent="0.2">
      <c r="A248" s="48">
        <v>3019</v>
      </c>
      <c r="B248" s="48" t="s">
        <v>291</v>
      </c>
      <c r="C248" s="48" t="s">
        <v>93</v>
      </c>
      <c r="D248" s="48" t="s">
        <v>41</v>
      </c>
    </row>
    <row r="249" spans="1:4" x14ac:dyDescent="0.2">
      <c r="A249" s="48">
        <v>3020</v>
      </c>
      <c r="B249" s="48" t="s">
        <v>292</v>
      </c>
      <c r="C249" s="48" t="s">
        <v>93</v>
      </c>
      <c r="D249" s="48" t="s">
        <v>41</v>
      </c>
    </row>
    <row r="250" spans="1:4" x14ac:dyDescent="0.2">
      <c r="A250" s="48">
        <v>3021</v>
      </c>
      <c r="B250" s="48" t="s">
        <v>293</v>
      </c>
      <c r="C250" s="48" t="s">
        <v>93</v>
      </c>
      <c r="D250" s="48" t="s">
        <v>41</v>
      </c>
    </row>
    <row r="251" spans="1:4" x14ac:dyDescent="0.2">
      <c r="A251" s="48">
        <v>3022</v>
      </c>
      <c r="B251" s="48" t="s">
        <v>294</v>
      </c>
      <c r="C251" s="48" t="s">
        <v>139</v>
      </c>
      <c r="D251" s="48" t="s">
        <v>41</v>
      </c>
    </row>
    <row r="252" spans="1:4" x14ac:dyDescent="0.2">
      <c r="A252" s="48">
        <v>3023</v>
      </c>
      <c r="B252" s="48" t="s">
        <v>295</v>
      </c>
      <c r="C252" s="48" t="s">
        <v>93</v>
      </c>
      <c r="D252" s="48" t="s">
        <v>41</v>
      </c>
    </row>
    <row r="253" spans="1:4" x14ac:dyDescent="0.2">
      <c r="A253" s="48">
        <v>3024</v>
      </c>
      <c r="B253" s="48" t="s">
        <v>296</v>
      </c>
      <c r="C253" s="48" t="s">
        <v>93</v>
      </c>
      <c r="D253" s="48" t="s">
        <v>41</v>
      </c>
    </row>
    <row r="254" spans="1:4" x14ac:dyDescent="0.2">
      <c r="A254" s="48">
        <v>3025</v>
      </c>
      <c r="B254" s="48" t="s">
        <v>297</v>
      </c>
      <c r="C254" s="48" t="s">
        <v>139</v>
      </c>
      <c r="D254" s="48" t="s">
        <v>41</v>
      </c>
    </row>
    <row r="255" spans="1:4" x14ac:dyDescent="0.2">
      <c r="A255" s="48">
        <v>3219</v>
      </c>
      <c r="B255" s="48" t="s">
        <v>298</v>
      </c>
      <c r="C255" s="48" t="s">
        <v>93</v>
      </c>
      <c r="D255" s="48" t="s">
        <v>41</v>
      </c>
    </row>
    <row r="256" spans="1:4" x14ac:dyDescent="0.2">
      <c r="A256" s="48">
        <v>3220</v>
      </c>
      <c r="B256" s="48" t="s">
        <v>299</v>
      </c>
      <c r="C256" s="48" t="s">
        <v>93</v>
      </c>
      <c r="D256" s="48" t="s">
        <v>41</v>
      </c>
    </row>
    <row r="257" spans="1:4" x14ac:dyDescent="0.2">
      <c r="A257" s="48">
        <v>3221</v>
      </c>
      <c r="B257" s="48" t="s">
        <v>300</v>
      </c>
      <c r="C257" s="48" t="s">
        <v>93</v>
      </c>
      <c r="D257" s="48" t="s">
        <v>41</v>
      </c>
    </row>
    <row r="258" spans="1:4" x14ac:dyDescent="0.2">
      <c r="A258" s="48">
        <v>3222</v>
      </c>
      <c r="B258" s="48" t="s">
        <v>301</v>
      </c>
      <c r="C258" s="48" t="s">
        <v>93</v>
      </c>
      <c r="D258" s="48" t="s">
        <v>41</v>
      </c>
    </row>
    <row r="259" spans="1:4" x14ac:dyDescent="0.2">
      <c r="A259" s="48">
        <v>3270</v>
      </c>
      <c r="B259" s="48" t="s">
        <v>302</v>
      </c>
      <c r="C259" s="48" t="s">
        <v>93</v>
      </c>
      <c r="D259" s="48" t="s">
        <v>41</v>
      </c>
    </row>
    <row r="260" spans="1:4" x14ac:dyDescent="0.2">
      <c r="A260" s="48">
        <v>3316</v>
      </c>
      <c r="B260" s="48" t="s">
        <v>303</v>
      </c>
      <c r="C260" s="48" t="s">
        <v>93</v>
      </c>
      <c r="D260" s="48" t="s">
        <v>41</v>
      </c>
    </row>
    <row r="261" spans="1:4" x14ac:dyDescent="0.2">
      <c r="A261" s="48">
        <v>3445</v>
      </c>
      <c r="B261" s="48" t="s">
        <v>304</v>
      </c>
      <c r="C261" s="48" t="s">
        <v>93</v>
      </c>
      <c r="D261" s="48" t="s">
        <v>41</v>
      </c>
    </row>
    <row r="262" spans="1:4" x14ac:dyDescent="0.2">
      <c r="A262" s="48">
        <v>3461</v>
      </c>
      <c r="B262" s="48" t="s">
        <v>305</v>
      </c>
      <c r="C262" s="48" t="s">
        <v>93</v>
      </c>
      <c r="D262" s="48" t="s">
        <v>41</v>
      </c>
    </row>
    <row r="263" spans="1:4" x14ac:dyDescent="0.2">
      <c r="A263" s="48">
        <v>3462</v>
      </c>
      <c r="B263" s="48" t="s">
        <v>306</v>
      </c>
      <c r="C263" s="48" t="s">
        <v>93</v>
      </c>
      <c r="D263" s="48" t="s">
        <v>41</v>
      </c>
    </row>
    <row r="264" spans="1:4" x14ac:dyDescent="0.2">
      <c r="A264" s="48">
        <v>3463</v>
      </c>
      <c r="B264" s="48" t="s">
        <v>307</v>
      </c>
      <c r="C264" s="48" t="s">
        <v>93</v>
      </c>
      <c r="D264" s="48" t="s">
        <v>41</v>
      </c>
    </row>
    <row r="265" spans="1:4" x14ac:dyDescent="0.2">
      <c r="A265" s="48">
        <v>3498</v>
      </c>
      <c r="B265" s="48" t="s">
        <v>308</v>
      </c>
      <c r="C265" s="48" t="s">
        <v>93</v>
      </c>
      <c r="D265" s="48" t="s">
        <v>41</v>
      </c>
    </row>
    <row r="266" spans="1:4" x14ac:dyDescent="0.2">
      <c r="A266" s="48">
        <v>3517</v>
      </c>
      <c r="B266" s="48" t="s">
        <v>309</v>
      </c>
      <c r="C266" s="48" t="s">
        <v>139</v>
      </c>
      <c r="D266" s="48" t="s">
        <v>41</v>
      </c>
    </row>
    <row r="267" spans="1:4" x14ac:dyDescent="0.2">
      <c r="A267" s="48">
        <v>3520</v>
      </c>
      <c r="B267" s="48" t="s">
        <v>310</v>
      </c>
      <c r="C267" s="48" t="s">
        <v>93</v>
      </c>
      <c r="D267" s="48" t="s">
        <v>41</v>
      </c>
    </row>
    <row r="268" spans="1:4" x14ac:dyDescent="0.2">
      <c r="A268" s="48">
        <v>3521</v>
      </c>
      <c r="B268" s="48" t="s">
        <v>311</v>
      </c>
      <c r="C268" s="48" t="s">
        <v>93</v>
      </c>
      <c r="D268" s="48" t="s">
        <v>41</v>
      </c>
    </row>
    <row r="269" spans="1:4" x14ac:dyDescent="0.2">
      <c r="A269" s="48">
        <v>3523</v>
      </c>
      <c r="B269" s="48" t="s">
        <v>312</v>
      </c>
      <c r="C269" s="48" t="s">
        <v>139</v>
      </c>
      <c r="D269" s="48" t="s">
        <v>41</v>
      </c>
    </row>
    <row r="270" spans="1:4" x14ac:dyDescent="0.2">
      <c r="A270" s="48">
        <v>3527</v>
      </c>
      <c r="B270" s="48" t="s">
        <v>313</v>
      </c>
      <c r="C270" s="48" t="s">
        <v>93</v>
      </c>
      <c r="D270" s="48" t="s">
        <v>41</v>
      </c>
    </row>
    <row r="271" spans="1:4" x14ac:dyDescent="0.2">
      <c r="A271" s="48">
        <v>3528</v>
      </c>
      <c r="B271" s="48" t="s">
        <v>314</v>
      </c>
      <c r="C271" s="48" t="s">
        <v>93</v>
      </c>
      <c r="D271" s="48" t="s">
        <v>41</v>
      </c>
    </row>
    <row r="272" spans="1:4" x14ac:dyDescent="0.2">
      <c r="A272" s="48">
        <v>3529</v>
      </c>
      <c r="B272" s="48" t="s">
        <v>315</v>
      </c>
      <c r="C272" s="48" t="s">
        <v>93</v>
      </c>
      <c r="D272" s="48" t="s">
        <v>41</v>
      </c>
    </row>
    <row r="273" spans="1:4" x14ac:dyDescent="0.2">
      <c r="A273" s="48">
        <v>3530</v>
      </c>
      <c r="B273" s="48" t="s">
        <v>316</v>
      </c>
      <c r="C273" s="48" t="s">
        <v>93</v>
      </c>
      <c r="D273" s="48" t="s">
        <v>41</v>
      </c>
    </row>
    <row r="274" spans="1:4" x14ac:dyDescent="0.2">
      <c r="A274" s="48">
        <v>3531</v>
      </c>
      <c r="B274" s="48" t="s">
        <v>317</v>
      </c>
      <c r="C274" s="48" t="s">
        <v>93</v>
      </c>
      <c r="D274" s="48" t="s">
        <v>41</v>
      </c>
    </row>
    <row r="275" spans="1:4" x14ac:dyDescent="0.2">
      <c r="A275" s="48">
        <v>3532</v>
      </c>
      <c r="B275" s="48" t="s">
        <v>318</v>
      </c>
      <c r="C275" s="48" t="s">
        <v>93</v>
      </c>
      <c r="D275" s="48" t="s">
        <v>41</v>
      </c>
    </row>
    <row r="276" spans="1:4" x14ac:dyDescent="0.2">
      <c r="A276" s="48">
        <v>3533</v>
      </c>
      <c r="B276" s="48" t="s">
        <v>319</v>
      </c>
      <c r="C276" s="48" t="s">
        <v>93</v>
      </c>
      <c r="D276" s="48" t="s">
        <v>41</v>
      </c>
    </row>
    <row r="277" spans="1:4" x14ac:dyDescent="0.2">
      <c r="A277" s="48">
        <v>3535</v>
      </c>
      <c r="B277" s="48" t="s">
        <v>320</v>
      </c>
      <c r="C277" s="48" t="s">
        <v>93</v>
      </c>
      <c r="D277" s="48" t="s">
        <v>41</v>
      </c>
    </row>
    <row r="278" spans="1:4" x14ac:dyDescent="0.2">
      <c r="A278" s="48">
        <v>3536</v>
      </c>
      <c r="B278" s="48" t="s">
        <v>321</v>
      </c>
      <c r="C278" s="48" t="s">
        <v>93</v>
      </c>
      <c r="D278" s="48" t="s">
        <v>41</v>
      </c>
    </row>
    <row r="279" spans="1:4" x14ac:dyDescent="0.2">
      <c r="A279" s="48">
        <v>3537</v>
      </c>
      <c r="B279" s="48" t="s">
        <v>322</v>
      </c>
      <c r="C279" s="48" t="s">
        <v>93</v>
      </c>
      <c r="D279" s="48" t="s">
        <v>41</v>
      </c>
    </row>
    <row r="280" spans="1:4" x14ac:dyDescent="0.2">
      <c r="A280" s="48">
        <v>3538</v>
      </c>
      <c r="B280" s="48" t="s">
        <v>323</v>
      </c>
      <c r="C280" s="48" t="s">
        <v>93</v>
      </c>
      <c r="D280" s="48" t="s">
        <v>41</v>
      </c>
    </row>
    <row r="281" spans="1:4" x14ac:dyDescent="0.2">
      <c r="A281" s="48">
        <v>3539</v>
      </c>
      <c r="B281" s="48" t="s">
        <v>324</v>
      </c>
      <c r="C281" s="48" t="s">
        <v>93</v>
      </c>
      <c r="D281" s="48" t="s">
        <v>41</v>
      </c>
    </row>
    <row r="282" spans="1:4" x14ac:dyDescent="0.2">
      <c r="A282" s="48">
        <v>3540</v>
      </c>
      <c r="B282" s="48" t="s">
        <v>325</v>
      </c>
      <c r="C282" s="48" t="s">
        <v>93</v>
      </c>
      <c r="D282" s="48" t="s">
        <v>41</v>
      </c>
    </row>
    <row r="283" spans="1:4" x14ac:dyDescent="0.2">
      <c r="A283" s="48">
        <v>3542</v>
      </c>
      <c r="B283" s="48" t="s">
        <v>326</v>
      </c>
      <c r="C283" s="48" t="s">
        <v>93</v>
      </c>
      <c r="D283" s="48" t="s">
        <v>41</v>
      </c>
    </row>
    <row r="284" spans="1:4" x14ac:dyDescent="0.2">
      <c r="A284" s="48">
        <v>3543</v>
      </c>
      <c r="B284" s="48" t="s">
        <v>327</v>
      </c>
      <c r="C284" s="48" t="s">
        <v>93</v>
      </c>
      <c r="D284" s="48" t="s">
        <v>41</v>
      </c>
    </row>
    <row r="285" spans="1:4" x14ac:dyDescent="0.2">
      <c r="A285" s="48">
        <v>3544</v>
      </c>
      <c r="B285" s="48" t="s">
        <v>328</v>
      </c>
      <c r="C285" s="48" t="s">
        <v>93</v>
      </c>
      <c r="D285" s="48" t="s">
        <v>41</v>
      </c>
    </row>
    <row r="286" spans="1:4" x14ac:dyDescent="0.2">
      <c r="A286" s="48">
        <v>3628</v>
      </c>
      <c r="B286" s="48" t="s">
        <v>329</v>
      </c>
      <c r="C286" s="48" t="s">
        <v>93</v>
      </c>
      <c r="D286" s="48" t="s">
        <v>41</v>
      </c>
    </row>
    <row r="287" spans="1:4" x14ac:dyDescent="0.2">
      <c r="A287" s="48">
        <v>3630</v>
      </c>
      <c r="B287" s="48" t="s">
        <v>330</v>
      </c>
      <c r="C287" s="48" t="s">
        <v>54</v>
      </c>
      <c r="D287" s="48" t="s">
        <v>41</v>
      </c>
    </row>
    <row r="288" spans="1:4" x14ac:dyDescent="0.2">
      <c r="A288" s="48">
        <v>3815</v>
      </c>
      <c r="B288" s="48" t="s">
        <v>331</v>
      </c>
      <c r="C288" s="48" t="s">
        <v>139</v>
      </c>
      <c r="D288" s="48" t="s">
        <v>41</v>
      </c>
    </row>
    <row r="289" spans="1:4" x14ac:dyDescent="0.2">
      <c r="A289" s="48">
        <v>3819</v>
      </c>
      <c r="B289" s="48" t="s">
        <v>332</v>
      </c>
      <c r="C289" s="48" t="s">
        <v>139</v>
      </c>
      <c r="D289" s="48" t="s">
        <v>41</v>
      </c>
    </row>
    <row r="290" spans="1:4" x14ac:dyDescent="0.2">
      <c r="A290" s="48">
        <v>3820</v>
      </c>
      <c r="B290" s="48" t="s">
        <v>333</v>
      </c>
      <c r="C290" s="48" t="s">
        <v>139</v>
      </c>
      <c r="D290" s="48" t="s">
        <v>41</v>
      </c>
    </row>
    <row r="291" spans="1:4" x14ac:dyDescent="0.2">
      <c r="A291" s="48">
        <v>3822</v>
      </c>
      <c r="B291" s="48" t="s">
        <v>334</v>
      </c>
      <c r="C291" s="48" t="s">
        <v>139</v>
      </c>
      <c r="D291" s="48" t="s">
        <v>41</v>
      </c>
    </row>
    <row r="292" spans="1:4" x14ac:dyDescent="0.2">
      <c r="A292" s="48">
        <v>3823</v>
      </c>
      <c r="B292" s="48" t="s">
        <v>335</v>
      </c>
      <c r="C292" s="48" t="s">
        <v>93</v>
      </c>
      <c r="D292" s="48" t="s">
        <v>41</v>
      </c>
    </row>
    <row r="293" spans="1:4" x14ac:dyDescent="0.2">
      <c r="A293" s="48">
        <v>3824</v>
      </c>
      <c r="B293" s="48" t="s">
        <v>336</v>
      </c>
      <c r="C293" s="48" t="s">
        <v>93</v>
      </c>
      <c r="D293" s="48" t="s">
        <v>41</v>
      </c>
    </row>
    <row r="294" spans="1:4" x14ac:dyDescent="0.2">
      <c r="A294" s="48">
        <v>3825</v>
      </c>
      <c r="B294" s="48" t="s">
        <v>337</v>
      </c>
      <c r="C294" s="48" t="s">
        <v>93</v>
      </c>
      <c r="D294" s="48" t="s">
        <v>41</v>
      </c>
    </row>
    <row r="295" spans="1:4" x14ac:dyDescent="0.2">
      <c r="A295" s="48">
        <v>3826</v>
      </c>
      <c r="B295" s="48" t="s">
        <v>338</v>
      </c>
      <c r="C295" s="48" t="s">
        <v>93</v>
      </c>
      <c r="D295" s="48" t="s">
        <v>41</v>
      </c>
    </row>
    <row r="296" spans="1:4" x14ac:dyDescent="0.2">
      <c r="A296" s="48">
        <v>3827</v>
      </c>
      <c r="B296" s="48" t="s">
        <v>339</v>
      </c>
      <c r="C296" s="48" t="s">
        <v>139</v>
      </c>
      <c r="D296" s="48" t="s">
        <v>41</v>
      </c>
    </row>
    <row r="297" spans="1:4" x14ac:dyDescent="0.2">
      <c r="A297" s="48">
        <v>3830</v>
      </c>
      <c r="B297" s="48" t="s">
        <v>340</v>
      </c>
      <c r="C297" s="48" t="s">
        <v>139</v>
      </c>
      <c r="D297" s="48" t="s">
        <v>41</v>
      </c>
    </row>
    <row r="298" spans="1:4" x14ac:dyDescent="0.2">
      <c r="A298" s="48">
        <v>3831</v>
      </c>
      <c r="B298" s="48" t="s">
        <v>341</v>
      </c>
      <c r="C298" s="48" t="s">
        <v>139</v>
      </c>
      <c r="D298" s="48" t="s">
        <v>41</v>
      </c>
    </row>
    <row r="299" spans="1:4" x14ac:dyDescent="0.2">
      <c r="A299" s="48">
        <v>3832</v>
      </c>
      <c r="B299" s="48" t="s">
        <v>342</v>
      </c>
      <c r="C299" s="48" t="s">
        <v>93</v>
      </c>
      <c r="D299" s="48" t="s">
        <v>41</v>
      </c>
    </row>
    <row r="300" spans="1:4" x14ac:dyDescent="0.2">
      <c r="A300" s="48">
        <v>3834</v>
      </c>
      <c r="B300" s="48" t="s">
        <v>343</v>
      </c>
      <c r="C300" s="48" t="s">
        <v>93</v>
      </c>
      <c r="D300" s="48" t="s">
        <v>41</v>
      </c>
    </row>
    <row r="301" spans="1:4" x14ac:dyDescent="0.2">
      <c r="A301" s="48">
        <v>4013</v>
      </c>
      <c r="B301" s="48" t="s">
        <v>344</v>
      </c>
      <c r="C301" s="48" t="s">
        <v>139</v>
      </c>
      <c r="D301" s="48" t="s">
        <v>41</v>
      </c>
    </row>
    <row r="302" spans="1:4" x14ac:dyDescent="0.2">
      <c r="A302" s="48">
        <v>4016</v>
      </c>
      <c r="B302" s="48" t="s">
        <v>345</v>
      </c>
      <c r="C302" s="48" t="s">
        <v>93</v>
      </c>
      <c r="D302" s="48" t="s">
        <v>41</v>
      </c>
    </row>
    <row r="303" spans="1:4" x14ac:dyDescent="0.2">
      <c r="A303" s="48">
        <v>4017</v>
      </c>
      <c r="B303" s="48" t="s">
        <v>346</v>
      </c>
      <c r="C303" s="48" t="s">
        <v>93</v>
      </c>
      <c r="D303" s="48" t="s">
        <v>41</v>
      </c>
    </row>
    <row r="304" spans="1:4" x14ac:dyDescent="0.2">
      <c r="A304" s="48">
        <v>4018</v>
      </c>
      <c r="B304" s="48" t="s">
        <v>347</v>
      </c>
      <c r="C304" s="48" t="s">
        <v>139</v>
      </c>
      <c r="D304" s="48" t="s">
        <v>41</v>
      </c>
    </row>
    <row r="305" spans="1:4" x14ac:dyDescent="0.2">
      <c r="A305" s="48">
        <v>4019</v>
      </c>
      <c r="B305" s="48" t="s">
        <v>348</v>
      </c>
      <c r="C305" s="48" t="s">
        <v>93</v>
      </c>
      <c r="D305" s="48" t="s">
        <v>41</v>
      </c>
    </row>
    <row r="306" spans="1:4" x14ac:dyDescent="0.2">
      <c r="A306" s="48">
        <v>4020</v>
      </c>
      <c r="B306" s="48" t="s">
        <v>349</v>
      </c>
      <c r="C306" s="48" t="s">
        <v>139</v>
      </c>
      <c r="D306" s="48" t="s">
        <v>41</v>
      </c>
    </row>
    <row r="307" spans="1:4" x14ac:dyDescent="0.2">
      <c r="A307" s="48">
        <v>4021</v>
      </c>
      <c r="B307" s="48" t="s">
        <v>350</v>
      </c>
      <c r="C307" s="48" t="s">
        <v>93</v>
      </c>
      <c r="D307" s="48" t="s">
        <v>41</v>
      </c>
    </row>
    <row r="308" spans="1:4" x14ac:dyDescent="0.2">
      <c r="A308" s="48">
        <v>4022</v>
      </c>
      <c r="B308" s="48" t="s">
        <v>351</v>
      </c>
      <c r="C308" s="48" t="s">
        <v>139</v>
      </c>
      <c r="D308" s="48" t="s">
        <v>41</v>
      </c>
    </row>
    <row r="309" spans="1:4" x14ac:dyDescent="0.2">
      <c r="A309" s="48">
        <v>4023</v>
      </c>
      <c r="B309" s="48" t="s">
        <v>352</v>
      </c>
      <c r="C309" s="48" t="s">
        <v>93</v>
      </c>
      <c r="D309" s="48" t="s">
        <v>41</v>
      </c>
    </row>
    <row r="310" spans="1:4" x14ac:dyDescent="0.2">
      <c r="A310" s="48">
        <v>4100</v>
      </c>
      <c r="B310" s="48" t="s">
        <v>353</v>
      </c>
      <c r="C310" s="48" t="s">
        <v>93</v>
      </c>
      <c r="D310" s="48" t="s">
        <v>41</v>
      </c>
    </row>
    <row r="311" spans="1:4" x14ac:dyDescent="0.2">
      <c r="A311" s="48">
        <v>4104</v>
      </c>
      <c r="B311" s="48" t="s">
        <v>354</v>
      </c>
      <c r="C311" s="48" t="s">
        <v>93</v>
      </c>
      <c r="D311" s="48" t="s">
        <v>41</v>
      </c>
    </row>
    <row r="312" spans="1:4" x14ac:dyDescent="0.2">
      <c r="A312" s="48">
        <v>4105</v>
      </c>
      <c r="B312" s="48" t="s">
        <v>355</v>
      </c>
      <c r="C312" s="48" t="s">
        <v>93</v>
      </c>
      <c r="D312" s="48" t="s">
        <v>41</v>
      </c>
    </row>
    <row r="313" spans="1:4" x14ac:dyDescent="0.2">
      <c r="A313" s="48">
        <v>4107</v>
      </c>
      <c r="B313" s="48" t="s">
        <v>356</v>
      </c>
      <c r="C313" s="48" t="s">
        <v>93</v>
      </c>
      <c r="D313" s="48" t="s">
        <v>41</v>
      </c>
    </row>
    <row r="314" spans="1:4" x14ac:dyDescent="0.2">
      <c r="A314" s="48">
        <v>4112</v>
      </c>
      <c r="B314" s="48" t="s">
        <v>357</v>
      </c>
      <c r="C314" s="48" t="s">
        <v>93</v>
      </c>
      <c r="D314" s="48" t="s">
        <v>41</v>
      </c>
    </row>
    <row r="315" spans="1:4" x14ac:dyDescent="0.2">
      <c r="A315" s="48">
        <v>4117</v>
      </c>
      <c r="B315" s="48" t="s">
        <v>358</v>
      </c>
      <c r="C315" s="48" t="s">
        <v>93</v>
      </c>
      <c r="D315" s="48" t="s">
        <v>41</v>
      </c>
    </row>
    <row r="316" spans="1:4" x14ac:dyDescent="0.2">
      <c r="A316" s="48">
        <v>4119</v>
      </c>
      <c r="B316" s="48" t="s">
        <v>359</v>
      </c>
      <c r="C316" s="48" t="s">
        <v>54</v>
      </c>
      <c r="D316" s="48" t="s">
        <v>41</v>
      </c>
    </row>
    <row r="317" spans="1:4" x14ac:dyDescent="0.2">
      <c r="A317" s="48">
        <v>4123</v>
      </c>
      <c r="B317" s="48" t="s">
        <v>360</v>
      </c>
      <c r="C317" s="48" t="s">
        <v>93</v>
      </c>
      <c r="D317" s="48" t="s">
        <v>41</v>
      </c>
    </row>
    <row r="318" spans="1:4" x14ac:dyDescent="0.2">
      <c r="A318" s="48">
        <v>4125</v>
      </c>
      <c r="B318" s="48" t="s">
        <v>361</v>
      </c>
      <c r="C318" s="48" t="s">
        <v>93</v>
      </c>
      <c r="D318" s="48" t="s">
        <v>41</v>
      </c>
    </row>
    <row r="319" spans="1:4" x14ac:dyDescent="0.2">
      <c r="A319" s="48">
        <v>4126</v>
      </c>
      <c r="B319" s="48" t="s">
        <v>362</v>
      </c>
      <c r="C319" s="48" t="s">
        <v>139</v>
      </c>
      <c r="D319" s="48" t="s">
        <v>41</v>
      </c>
    </row>
    <row r="320" spans="1:4" x14ac:dyDescent="0.2">
      <c r="A320" s="48">
        <v>4129</v>
      </c>
      <c r="B320" s="48" t="s">
        <v>363</v>
      </c>
      <c r="C320" s="48" t="s">
        <v>93</v>
      </c>
      <c r="D320" s="48" t="s">
        <v>41</v>
      </c>
    </row>
    <row r="321" spans="1:4" x14ac:dyDescent="0.2">
      <c r="A321" s="48">
        <v>4131</v>
      </c>
      <c r="B321" s="48" t="s">
        <v>364</v>
      </c>
      <c r="C321" s="48" t="s">
        <v>93</v>
      </c>
      <c r="D321" s="48" t="s">
        <v>41</v>
      </c>
    </row>
    <row r="322" spans="1:4" x14ac:dyDescent="0.2">
      <c r="A322" s="48">
        <v>4132</v>
      </c>
      <c r="B322" s="48" t="s">
        <v>365</v>
      </c>
      <c r="C322" s="48" t="s">
        <v>93</v>
      </c>
      <c r="D322" s="48" t="s">
        <v>41</v>
      </c>
    </row>
    <row r="323" spans="1:4" x14ac:dyDescent="0.2">
      <c r="A323" s="48">
        <v>4135</v>
      </c>
      <c r="B323" s="48" t="s">
        <v>366</v>
      </c>
      <c r="C323" s="48" t="s">
        <v>93</v>
      </c>
      <c r="D323" s="48" t="s">
        <v>41</v>
      </c>
    </row>
    <row r="324" spans="1:4" x14ac:dyDescent="0.2">
      <c r="A324" s="48">
        <v>4140</v>
      </c>
      <c r="B324" s="48" t="s">
        <v>367</v>
      </c>
      <c r="C324" s="48" t="s">
        <v>93</v>
      </c>
      <c r="D324" s="48" t="s">
        <v>41</v>
      </c>
    </row>
    <row r="325" spans="1:4" x14ac:dyDescent="0.2">
      <c r="A325" s="48">
        <v>4143</v>
      </c>
      <c r="B325" s="48" t="s">
        <v>368</v>
      </c>
      <c r="C325" s="48" t="s">
        <v>93</v>
      </c>
      <c r="D325" s="48" t="s">
        <v>41</v>
      </c>
    </row>
    <row r="326" spans="1:4" x14ac:dyDescent="0.2">
      <c r="A326" s="48">
        <v>4144</v>
      </c>
      <c r="B326" s="48" t="s">
        <v>369</v>
      </c>
      <c r="C326" s="48" t="s">
        <v>93</v>
      </c>
      <c r="D326" s="48" t="s">
        <v>41</v>
      </c>
    </row>
    <row r="327" spans="1:4" x14ac:dyDescent="0.2">
      <c r="A327" s="48">
        <v>4146</v>
      </c>
      <c r="B327" s="48" t="s">
        <v>370</v>
      </c>
      <c r="C327" s="48" t="s">
        <v>93</v>
      </c>
      <c r="D327" s="48" t="s">
        <v>41</v>
      </c>
    </row>
    <row r="328" spans="1:4" x14ac:dyDescent="0.2">
      <c r="A328" s="48">
        <v>4150</v>
      </c>
      <c r="B328" s="48" t="s">
        <v>371</v>
      </c>
      <c r="C328" s="48" t="s">
        <v>93</v>
      </c>
      <c r="D328" s="48" t="s">
        <v>41</v>
      </c>
    </row>
    <row r="329" spans="1:4" x14ac:dyDescent="0.2">
      <c r="A329" s="48">
        <v>4151</v>
      </c>
      <c r="B329" s="48" t="s">
        <v>372</v>
      </c>
      <c r="C329" s="48" t="s">
        <v>93</v>
      </c>
      <c r="D329" s="48" t="s">
        <v>41</v>
      </c>
    </row>
    <row r="330" spans="1:4" x14ac:dyDescent="0.2">
      <c r="A330" s="48">
        <v>4154</v>
      </c>
      <c r="B330" s="48" t="s">
        <v>373</v>
      </c>
      <c r="C330" s="48" t="s">
        <v>93</v>
      </c>
      <c r="D330" s="48" t="s">
        <v>41</v>
      </c>
    </row>
    <row r="331" spans="1:4" x14ac:dyDescent="0.2">
      <c r="A331" s="48">
        <v>4158</v>
      </c>
      <c r="B331" s="48" t="s">
        <v>374</v>
      </c>
      <c r="C331" s="48" t="s">
        <v>40</v>
      </c>
      <c r="D331" s="48" t="s">
        <v>41</v>
      </c>
    </row>
    <row r="332" spans="1:4" x14ac:dyDescent="0.2">
      <c r="A332" s="48">
        <v>4204</v>
      </c>
      <c r="B332" s="48" t="s">
        <v>375</v>
      </c>
      <c r="C332" s="48" t="s">
        <v>54</v>
      </c>
      <c r="D332" s="48" t="s">
        <v>41</v>
      </c>
    </row>
    <row r="333" spans="1:4" x14ac:dyDescent="0.2">
      <c r="A333" s="48">
        <v>6975</v>
      </c>
      <c r="B333" s="48" t="s">
        <v>376</v>
      </c>
      <c r="C333" s="48" t="s">
        <v>57</v>
      </c>
      <c r="D333" s="48" t="s">
        <v>41</v>
      </c>
    </row>
  </sheetData>
  <pageMargins left="0.7" right="0.7" top="0.75" bottom="0.75" header="0.3" footer="0.3"/>
  <headerFooter>
    <oddHeader>&amp;C&amp;"Calibri"&amp;10&amp;K000000 [IN-CONFIDENCE - RELEASE EXTERNAL]&amp;1#_x000D_</oddHeader>
    <oddFooter>&amp;C_x000D_&amp;1#&amp;"Calibri"&amp;10&amp;K000000 [IN-CONFIDENCE - RELEASE EXTERNAL]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F&amp;E New SQM</vt:lpstr>
      <vt:lpstr>Schools</vt:lpstr>
      <vt:lpstr>FiscalYear</vt:lpstr>
      <vt:lpstr>'F&amp;E New SQM'!number</vt:lpstr>
      <vt:lpstr>'F&amp;E New SQM'!Print_Area</vt:lpstr>
      <vt:lpstr>Schools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2025-12-15T02:20:52Z</dcterms:created>
  <dcterms:modified xsi:type="dcterms:W3CDTF">2025-12-15T02:46:08Z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4b38d8-92e6-456a-b12b-352d777e74dd_Enabled">
    <vt:lpwstr>true</vt:lpwstr>
  </property>
  <property fmtid="{D5CDD505-2E9C-101B-9397-08002B2CF9AE}" pid="3" name="MSIP_Label_1b4b38d8-92e6-456a-b12b-352d777e74dd_SetDate">
    <vt:lpwstr>2025-12-15T02:45:54Z</vt:lpwstr>
  </property>
  <property fmtid="{D5CDD505-2E9C-101B-9397-08002B2CF9AE}" pid="4" name="MSIP_Label_1b4b38d8-92e6-456a-b12b-352d777e74dd_Method">
    <vt:lpwstr>Privileged</vt:lpwstr>
  </property>
  <property fmtid="{D5CDD505-2E9C-101B-9397-08002B2CF9AE}" pid="5" name="MSIP_Label_1b4b38d8-92e6-456a-b12b-352d777e74dd_Name">
    <vt:lpwstr>IN CONFIDENCE - RELEASE EXTERNAL</vt:lpwstr>
  </property>
  <property fmtid="{D5CDD505-2E9C-101B-9397-08002B2CF9AE}" pid="6" name="MSIP_Label_1b4b38d8-92e6-456a-b12b-352d777e74dd_SiteId">
    <vt:lpwstr>e6d2d4cc-b762-486e-8894-4f5f440d5f31</vt:lpwstr>
  </property>
  <property fmtid="{D5CDD505-2E9C-101B-9397-08002B2CF9AE}" pid="7" name="MSIP_Label_1b4b38d8-92e6-456a-b12b-352d777e74dd_ActionId">
    <vt:lpwstr>ef9480a0-25fc-4ff7-9420-1b90c5eb6eda</vt:lpwstr>
  </property>
  <property fmtid="{D5CDD505-2E9C-101B-9397-08002B2CF9AE}" pid="8" name="MSIP_Label_1b4b38d8-92e6-456a-b12b-352d777e74dd_ContentBits">
    <vt:lpwstr>3</vt:lpwstr>
  </property>
  <property fmtid="{D5CDD505-2E9C-101B-9397-08002B2CF9AE}" pid="9" name="MSIP_Label_1b4b38d8-92e6-456a-b12b-352d777e74dd_Tag">
    <vt:lpwstr>10, 0, 1, 1</vt:lpwstr>
  </property>
</Properties>
</file>